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8_{E4F78FDF-71BF-44E0-B110-CA06ADE83FF4}" xr6:coauthVersionLast="47" xr6:coauthVersionMax="47" xr10:uidLastSave="{00000000-0000-0000-0000-000000000000}"/>
  <bookViews>
    <workbookView xWindow="-120" yWindow="-120" windowWidth="20730" windowHeight="11160" tabRatio="906" activeTab="2" xr2:uid="{00000000-000D-0000-FFFF-FFFF00000000}"/>
  </bookViews>
  <sheets>
    <sheet name="報告書（事業主控）" sheetId="12" r:id="rId1"/>
    <sheet name="報告書（提出用）" sheetId="2" r:id="rId2"/>
    <sheet name="総括表" sheetId="13"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総括表!$A$1:$BI$193</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 localSheetId="2">#REF!</definedName>
    <definedName name="可能">#REF!</definedName>
    <definedName name="概算年度" localSheetId="2">#REF!</definedName>
    <definedName name="概算年度">#REF!</definedName>
    <definedName name="空白">'報告書（事業主控）'!$BP$14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 localSheetId="2">#REF!</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 localSheetId="2">#REF!</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<sst xmlns="http://schemas.openxmlformats.org/spreadsheetml/2006/main" count="593" uniqueCount="177">
  <si>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</si>
  <si>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</si>
  <si>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</si>
  <si>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</si>
  <si>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</si>
  <si>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</si>
  <si>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</si>
  <si>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</si>
  <si>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</si>
  <si>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</si>
  <si>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</si>
  <si>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</si>
  <si>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</si>
  <si>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</si>
  <si>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</si>
  <si>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</si>
  <si>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</si>
  <si>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</si>
  <si>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</si>
  <si>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</si>
  <si>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</si>
  <si>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</si>
  <si>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</si>
  <si>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</si>
  <si>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</si>
  <si>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</si>
  <si>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</si>
  <si>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</si>
  <si>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</si>
  <si>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</si>
  <si>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</si>
  <si>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</si>
  <si>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</si>
  <si>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</si>
  <si>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</si>
  <si>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</si>
  <si>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</si>
  <si>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</si>
  <si>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</si>
  <si>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</si>
  <si>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</si>
  <si>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</si>
  <si>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</si>
  <si>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</si>
  <si>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</si>
  <si>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</si>
  <si>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</si>
  <si>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</si>
  <si>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</si>
  <si>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</si>
  <si>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</si>
  <si>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</si>
  <si>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</si>
  <si>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</si>
  <si>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</si>
  <si>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</si>
  <si>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</si>
  <si>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</si>
  <si>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</si>
  <si>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</si>
  <si>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</si>
  <si>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</si>
  <si>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</si>
  <si>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</si>
  <si>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</si>
  <si>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</si>
  <si>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</si>
  <si>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</si>
  <si>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</si>
  <si>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</si>
  <si>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</si>
  <si>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</si>
  <si>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</si>
  <si>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</si>
  <si>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</si>
  <si>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</si>
  <si>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</si>
  <si>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</si>
  <si>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</si>
  <si>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</si>
  <si>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</si>
  <si>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</si>
  <si>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</si>
  <si>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</si>
  <si>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</si>
  <si>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</si>
  <si>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</si>
  <si>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</si>
  <si>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</si>
  <si>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</si>
  <si>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</si>
  <si>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</si>
  <si>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</si>
  <si>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</si>
  <si>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</si>
  <si>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</si>
  <si>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</si>
  <si>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</si>
  <si>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</si>
  <si>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</si>
  <si>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</si>
  <si>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</si>
  <si>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</si>
  <si>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</si>
  <si>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</si>
  <si>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</si>
  <si>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</si>
  <si>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</si>
  <si>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</si>
  <si>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</si>
  <si>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</si>
  <si>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</si>
  <si>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</si>
  <si>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</si>
  <si>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</si>
  <si>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</si>
  <si>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</si>
  <si>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</si>
  <si>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</si>
  <si>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</si>
  <si>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</si>
  <si>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</si>
  <si>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</si>
  <si>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</si>
  <si>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</si>
  <si>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</si>
  <si>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郵便番号(</t>
    <phoneticPr fontId="2"/>
  </si>
  <si>
    <t>-</t>
    <phoneticPr fontId="2"/>
  </si>
  <si>
    <t>)</t>
    <phoneticPr fontId="2"/>
  </si>
  <si>
    <t>電話番号(</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</si>
  <si>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</si>
  <si>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</si>
  <si>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</si>
  <si>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</si>
  <si>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</si>
  <si>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</si>
  <si>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</si>
  <si>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</si>
  <si>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</si>
  <si>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</si>
  <si>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</si>
  <si>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</si>
  <si>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</si>
  <si>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</si>
  <si>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</si>
  <si>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</si>
  <si>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</si>
  <si>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</si>
  <si>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</si>
  <si>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</si>
  <si>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</si>
  <si>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</si>
  <si>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</si>
  <si>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</si>
  <si>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</si>
  <si>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</si>
  <si>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</si>
  <si>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</si>
  <si>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</si>
  <si>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</si>
  <si>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</si>
  <si>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</si>
  <si>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</si>
  <si>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</si>
  <si>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</si>
  <si>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</si>
  <si>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</si>
  <si>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</si>
  <si>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</si>
  <si>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</si>
  <si>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</si>
  <si>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</si>
  <si>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平成19年3月31日
以前のもの</t>
    <rPh sb="0" eb="2">
      <t>ヘイセイ</t>
    </rPh>
    <rPh sb="4" eb="5">
      <t>ネン</t>
    </rPh>
    <rPh sb="6" eb="7">
      <t>ツキ</t>
    </rPh>
    <rPh sb="9" eb="10">
      <t>ニチ</t>
    </rPh>
    <rPh sb="11" eb="13">
      <t>イゼン</t>
    </rPh>
    <phoneticPr fontId="2"/>
  </si>
  <si>
    <t>令和６年3月31日
以前のもの</t>
    <rPh sb="0" eb="2">
      <t>レイワ</t>
    </rPh>
    <rPh sb="3" eb="4">
      <t>ネン</t>
    </rPh>
    <rPh sb="5" eb="6">
      <t>ツキ</t>
    </rPh>
    <rPh sb="8" eb="9">
      <t>ニチ</t>
    </rPh>
    <rPh sb="10" eb="12">
      <t>イゼン</t>
    </rPh>
    <phoneticPr fontId="2"/>
  </si>
  <si>
    <t>一括有期事業報告書（様式第７号（甲））に記入した事業（工事）を、事業の種類ごとに合算し、本表により確定保険料を計算すること。</t>
    <rPh sb="0" eb="2">
      <t>イッカツ</t>
    </rPh>
    <rPh sb="2" eb="4">
      <t>ユウキ</t>
    </rPh>
    <rPh sb="4" eb="6">
      <t>ジギョウ</t>
    </rPh>
    <rPh sb="6" eb="9">
      <t>ホウコクショ</t>
    </rPh>
    <rPh sb="10" eb="12">
      <t>ヨウシキ</t>
    </rPh>
    <rPh sb="12" eb="13">
      <t>ダイ</t>
    </rPh>
    <rPh sb="14" eb="15">
      <t>ゴウ</t>
    </rPh>
    <rPh sb="16" eb="17">
      <t>コウ</t>
    </rPh>
    <rPh sb="20" eb="22">
      <t>キニュウ</t>
    </rPh>
    <rPh sb="24" eb="26">
      <t>ジギョウ</t>
    </rPh>
    <rPh sb="27" eb="29">
      <t>コウジ</t>
    </rPh>
    <rPh sb="32" eb="34">
      <t>ジギョウ</t>
    </rPh>
    <rPh sb="35" eb="37">
      <t>シュルイ</t>
    </rPh>
    <rPh sb="40" eb="42">
      <t>ガッサン</t>
    </rPh>
    <rPh sb="44" eb="45">
      <t>ホン</t>
    </rPh>
    <rPh sb="45" eb="46">
      <t>オモテ</t>
    </rPh>
    <rPh sb="49" eb="51">
      <t>カクテイ</t>
    </rPh>
    <rPh sb="51" eb="54">
      <t>ホケンリョウ</t>
    </rPh>
    <rPh sb="55" eb="57">
      <t>ケイサン</t>
    </rPh>
    <phoneticPr fontId="2"/>
  </si>
  <si>
    <t>令和６年4月１日
以降のもの</t>
    <rPh sb="0" eb="2">
      <t>レイワ</t>
    </rPh>
    <rPh sb="3" eb="4">
      <t>ネン</t>
    </rPh>
    <rPh sb="5" eb="6">
      <t>ツキ</t>
    </rPh>
    <rPh sb="7" eb="8">
      <t>ニチ</t>
    </rPh>
    <rPh sb="9" eb="11">
      <t>イコウ</t>
    </rPh>
    <phoneticPr fontId="2"/>
  </si>
  <si>
    <t>平成30年４月１日
以降のもの</t>
    <rPh sb="0" eb="2">
      <t>ヘイセイ</t>
    </rPh>
    <rPh sb="4" eb="5">
      <t>ネン</t>
    </rPh>
    <rPh sb="6" eb="7">
      <t>ツキ</t>
    </rPh>
    <rPh sb="8" eb="9">
      <t>ニチ</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</si>
</sst>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s>
  <fills count="3">
    <fill>
      <patternFill patternType="none"/>
    </fill>
    <fill>
      <patternFill patternType="gray125"/>
    </fill>
    <fill>
      <patternFill patternType="solid">
        <fgColor rgb="FFFFFFCC"/>
        <bgColor indexed="64"/>
      </patternFill>
    </fill>
  </fills>
  <borders count="20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hair">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style="hair">
        <color indexed="17"/>
      </left>
      <right style="hair">
        <color indexed="17"/>
      </right>
      <top/>
      <bottom style="thin">
        <color indexed="17"/>
      </bottom>
      <diagonal/>
    </border>
  </borders>
  <cellStyleXfs count="5">
    <xf numFmtId="0" fontId="0" fillId="0" borderId="0"/>
    <xf numFmtId="38" fontId="1" fillId="0" borderId="0" applyFont="0" applyFill="0" applyBorder="0" applyAlignment="0" applyProtection="0"/>
    <xf numFmtId="38" fontId="22" fillId="0" borderId="0" applyFont="0" applyFill="0" applyBorder="0" applyAlignment="0" applyProtection="0">
      <alignment vertical="center"/>
    </xf>
    <xf numFmtId="0" fontId="23" fillId="0" borderId="0">
      <alignment vertical="center"/>
    </xf>
    <xf numFmtId="0" fontId="25" fillId="0" borderId="0"/>
  </cellStyleXfs>
  <cellXfs count="831">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xf numFmtId="49" fontId="6" fillId="0" borderId="0" xfId="0" applyNumberFormat="1" applyFont="1" applyAlignment="1">
      <alignment horizontal="right"/>
    </xf>
    <xf numFmtId="0" fontId="16" fillId="0" borderId="9" xfId="0" applyFont="1" applyBorder="1" applyAlignment="1">
      <alignment horizontal="center" vertical="top"/>
    </xf>
    <xf numFmtId="0" fontId="3" fillId="0" borderId="11" xfId="0" applyFont="1" applyBorder="1"/>
    <xf numFmtId="38" fontId="3" fillId="0" borderId="8" xfId="1" applyFont="1" applyFill="1" applyBorder="1"/>
    <xf numFmtId="38" fontId="3" fillId="0" borderId="7" xfId="1" applyFont="1" applyFill="1"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vertical="center"/>
    </xf>
    <xf numFmtId="0" fontId="11" fillId="0" borderId="1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179" fontId="24"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0" borderId="10" xfId="0" applyFont="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15" xfId="0" applyBorder="1" applyAlignment="1">
      <alignment horizontal="center" vertical="center"/>
    </xf>
    <xf numFmtId="38" fontId="3" fillId="0" borderId="159"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37" xfId="0" applyFont="1" applyBorder="1" applyAlignment="1">
      <alignment horizontal="center" vertical="center"/>
    </xf>
    <xf numFmtId="0" fontId="5" fillId="0" borderId="167" xfId="0" applyFont="1" applyBorder="1" applyAlignment="1">
      <alignment horizontal="left" vertical="top"/>
    </xf>
    <xf numFmtId="0" fontId="5" fillId="0" borderId="170" xfId="0" applyFont="1" applyBorder="1" applyAlignment="1">
      <alignment vertical="center"/>
    </xf>
    <xf numFmtId="0" fontId="5" fillId="0" borderId="136" xfId="0" applyFont="1" applyBorder="1" applyAlignment="1">
      <alignment vertical="center"/>
    </xf>
    <xf numFmtId="0" fontId="5" fillId="0" borderId="133" xfId="0" applyFont="1" applyBorder="1" applyAlignment="1">
      <alignment horizontal="left" vertical="top"/>
    </xf>
    <xf numFmtId="0" fontId="4" fillId="0" borderId="138" xfId="0" applyFont="1" applyBorder="1" applyAlignment="1">
      <alignment horizontal="center" vertical="center"/>
    </xf>
    <xf numFmtId="1" fontId="12" fillId="0" borderId="134" xfId="0" applyNumberFormat="1" applyFont="1" applyBorder="1" applyAlignment="1">
      <alignment vertical="center"/>
    </xf>
    <xf numFmtId="0" fontId="4" fillId="0" borderId="134" xfId="0" applyFont="1" applyBorder="1" applyAlignment="1">
      <alignment horizontal="center" vertical="center"/>
    </xf>
    <xf numFmtId="38" fontId="6" fillId="0" borderId="134" xfId="1" applyFont="1" applyFill="1" applyBorder="1" applyAlignment="1" applyProtection="1">
      <alignment horizontal="right" vertical="top" shrinkToFit="1"/>
    </xf>
    <xf numFmtId="38" fontId="13" fillId="0" borderId="133" xfId="1" applyFont="1" applyFill="1" applyBorder="1" applyAlignment="1" applyProtection="1">
      <alignment shrinkToFit="1"/>
    </xf>
    <xf numFmtId="38" fontId="13" fillId="0" borderId="134" xfId="1" applyFont="1" applyFill="1" applyBorder="1" applyAlignment="1" applyProtection="1">
      <alignment shrinkToFit="1"/>
    </xf>
    <xf numFmtId="38" fontId="6" fillId="0" borderId="138" xfId="1" applyFont="1" applyFill="1" applyBorder="1" applyAlignment="1" applyProtection="1">
      <alignment horizontal="right" vertical="top" shrinkToFit="1"/>
    </xf>
    <xf numFmtId="38" fontId="13" fillId="0" borderId="138" xfId="1" applyFont="1" applyFill="1" applyBorder="1" applyAlignment="1" applyProtection="1">
      <alignment shrinkToFit="1"/>
    </xf>
    <xf numFmtId="179" fontId="4" fillId="0" borderId="134"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134" xfId="1" applyNumberFormat="1" applyFont="1" applyFill="1" applyBorder="1" applyAlignment="1" applyProtection="1">
      <alignment vertical="center" shrinkToFit="1"/>
    </xf>
    <xf numFmtId="179" fontId="12" fillId="0" borderId="138"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180" fontId="12" fillId="0" borderId="159" xfId="1" applyNumberFormat="1" applyFont="1" applyBorder="1" applyAlignment="1">
      <alignment vertical="center" shrinkToFit="1"/>
    </xf>
    <xf numFmtId="0" fontId="14" fillId="0" borderId="0" xfId="0" applyFont="1" applyAlignment="1">
      <alignment horizontal="left" vertical="center"/>
    </xf>
    <xf numFmtId="0" fontId="11" fillId="0" borderId="119" xfId="0" applyFont="1" applyBorder="1" applyAlignment="1">
      <alignment vertical="center"/>
    </xf>
    <xf numFmtId="0" fontId="8" fillId="0" borderId="0" xfId="0" applyFont="1" applyAlignment="1">
      <alignment vertical="center" wrapText="1"/>
    </xf>
    <xf numFmtId="0" fontId="0" fillId="0" borderId="119" xfId="0" applyBorder="1" applyAlignment="1">
      <alignment horizontal="center" vertical="center"/>
    </xf>
    <xf numFmtId="0" fontId="12" fillId="0" borderId="166" xfId="0" applyFont="1" applyBorder="1" applyAlignment="1">
      <alignment horizontal="center" vertical="center"/>
    </xf>
    <xf numFmtId="0" fontId="12" fillId="0" borderId="161" xfId="0" applyFont="1" applyBorder="1" applyAlignment="1">
      <alignment horizontal="center" vertical="center"/>
    </xf>
    <xf numFmtId="0" fontId="11" fillId="0" borderId="184" xfId="0" applyFont="1" applyBorder="1" applyAlignment="1">
      <alignment horizontal="center" vertical="center"/>
    </xf>
    <xf numFmtId="0" fontId="11" fillId="0" borderId="162" xfId="0" applyFont="1" applyBorder="1" applyAlignment="1">
      <alignment horizontal="center" vertical="center"/>
    </xf>
    <xf numFmtId="38" fontId="6" fillId="0" borderId="134" xfId="1" applyFont="1" applyBorder="1" applyAlignment="1">
      <alignment horizontal="right" vertical="top" shrinkToFit="1"/>
    </xf>
    <xf numFmtId="38" fontId="13" fillId="0" borderId="133" xfId="1" applyFont="1" applyBorder="1" applyAlignment="1">
      <alignment shrinkToFit="1"/>
    </xf>
    <xf numFmtId="38" fontId="13" fillId="0" borderId="134" xfId="1" applyFont="1" applyBorder="1" applyAlignment="1">
      <alignment shrinkToFit="1"/>
    </xf>
    <xf numFmtId="38" fontId="6" fillId="0" borderId="138" xfId="1" applyFont="1" applyBorder="1" applyAlignment="1">
      <alignment horizontal="right" vertical="top" shrinkToFit="1"/>
    </xf>
    <xf numFmtId="0" fontId="11" fillId="0" borderId="156" xfId="0" applyFont="1" applyBorder="1" applyAlignment="1">
      <alignment horizontal="center" vertical="center"/>
    </xf>
    <xf numFmtId="0" fontId="11" fillId="0" borderId="166" xfId="0" applyFont="1" applyBorder="1" applyAlignment="1">
      <alignment horizontal="center" vertical="center"/>
    </xf>
    <xf numFmtId="179" fontId="12" fillId="0" borderId="166" xfId="0" applyNumberFormat="1" applyFont="1" applyBorder="1" applyAlignment="1">
      <alignment horizontal="right" vertical="center"/>
    </xf>
    <xf numFmtId="0" fontId="11" fillId="0" borderId="184" xfId="0" applyFont="1" applyBorder="1" applyAlignment="1">
      <alignment vertical="center"/>
    </xf>
    <xf numFmtId="0" fontId="11" fillId="0" borderId="162" xfId="0" applyFont="1" applyBorder="1" applyAlignment="1">
      <alignment vertical="center"/>
    </xf>
    <xf numFmtId="0" fontId="11" fillId="0" borderId="161" xfId="0" applyFont="1" applyBorder="1" applyAlignment="1">
      <alignment vertical="center"/>
    </xf>
    <xf numFmtId="0" fontId="11" fillId="0" borderId="155" xfId="0" applyFont="1" applyBorder="1" applyAlignment="1">
      <alignment horizontal="center" vertical="center"/>
    </xf>
    <xf numFmtId="0" fontId="11" fillId="0" borderId="164" xfId="0" applyFont="1" applyBorder="1" applyAlignment="1">
      <alignment vertical="center"/>
    </xf>
    <xf numFmtId="179" fontId="4" fillId="0" borderId="134" xfId="1" applyNumberFormat="1" applyFont="1" applyBorder="1" applyAlignment="1">
      <alignment vertical="center" shrinkToFit="1"/>
    </xf>
    <xf numFmtId="179" fontId="12" fillId="0" borderId="133" xfId="1" applyNumberFormat="1" applyFont="1" applyBorder="1" applyAlignment="1">
      <alignment vertical="center" shrinkToFit="1"/>
    </xf>
    <xf numFmtId="179" fontId="12" fillId="0" borderId="134" xfId="1" applyNumberFormat="1" applyFont="1" applyBorder="1" applyAlignment="1">
      <alignment vertical="center" shrinkToFit="1"/>
    </xf>
    <xf numFmtId="179" fontId="4" fillId="0" borderId="138" xfId="1" applyNumberFormat="1" applyFont="1" applyBorder="1" applyAlignment="1">
      <alignment vertical="center" shrinkToFit="1"/>
    </xf>
    <xf numFmtId="180" fontId="12" fillId="0" borderId="138" xfId="1" applyNumberFormat="1" applyFont="1" applyBorder="1" applyAlignment="1">
      <alignment vertical="center" shrinkToFit="1"/>
    </xf>
    <xf numFmtId="0" fontId="11" fillId="0" borderId="185" xfId="0" applyFont="1" applyBorder="1" applyAlignment="1">
      <alignment vertical="center"/>
    </xf>
    <xf numFmtId="0" fontId="11" fillId="0" borderId="186" xfId="0" applyFont="1" applyBorder="1" applyAlignment="1">
      <alignment vertical="center"/>
    </xf>
    <xf numFmtId="179" fontId="12" fillId="0" borderId="139" xfId="1" applyNumberFormat="1" applyFont="1" applyBorder="1" applyAlignment="1">
      <alignment vertical="center" shrinkToFit="1"/>
    </xf>
    <xf numFmtId="179" fontId="4" fillId="0" borderId="159" xfId="1" applyNumberFormat="1" applyFont="1" applyBorder="1" applyAlignment="1">
      <alignment vertical="center" shrinkToFit="1"/>
    </xf>
    <xf numFmtId="0" fontId="3" fillId="0" borderId="166" xfId="0" applyFont="1" applyBorder="1" applyAlignment="1">
      <alignment horizontal="center" vertical="center"/>
    </xf>
    <xf numFmtId="179" fontId="24" fillId="0" borderId="166" xfId="0" applyNumberFormat="1" applyFont="1" applyBorder="1" applyAlignment="1">
      <alignment horizontal="right" vertical="center"/>
    </xf>
    <xf numFmtId="179" fontId="24" fillId="0" borderId="158" xfId="0" applyNumberFormat="1" applyFont="1" applyBorder="1" applyAlignment="1">
      <alignment horizontal="right" vertical="center"/>
    </xf>
    <xf numFmtId="0" fontId="24" fillId="0" borderId="157" xfId="0" applyFont="1" applyBorder="1" applyAlignment="1">
      <alignment horizontal="center" vertical="center"/>
    </xf>
    <xf numFmtId="179" fontId="24" fillId="0" borderId="157" xfId="0" applyNumberFormat="1" applyFont="1" applyBorder="1" applyAlignment="1">
      <alignment horizontal="right" vertical="center"/>
    </xf>
    <xf numFmtId="0" fontId="3" fillId="0" borderId="157" xfId="0" applyFont="1" applyBorder="1" applyAlignment="1">
      <alignment horizontal="center" vertical="center"/>
    </xf>
    <xf numFmtId="0" fontId="11" fillId="0" borderId="187" xfId="0" applyFont="1" applyBorder="1" applyAlignment="1">
      <alignment vertical="center"/>
    </xf>
    <xf numFmtId="0" fontId="11" fillId="0" borderId="185" xfId="0" applyFont="1" applyBorder="1" applyAlignment="1">
      <alignment horizontal="center" vertical="center"/>
    </xf>
    <xf numFmtId="0" fontId="11" fillId="0" borderId="163" xfId="0" applyFont="1" applyBorder="1" applyAlignment="1">
      <alignment vertical="center"/>
    </xf>
    <xf numFmtId="0" fontId="11" fillId="0" borderId="164" xfId="0" applyFont="1" applyBorder="1" applyAlignment="1">
      <alignment horizontal="center" vertical="center"/>
    </xf>
    <xf numFmtId="38" fontId="6" fillId="0" borderId="134" xfId="1" applyFont="1" applyBorder="1" applyAlignment="1" applyProtection="1">
      <alignment horizontal="right" vertical="top" shrinkToFit="1"/>
    </xf>
    <xf numFmtId="38" fontId="12" fillId="0" borderId="133" xfId="1" applyFont="1" applyBorder="1" applyAlignment="1">
      <alignment shrinkToFit="1"/>
    </xf>
    <xf numFmtId="38" fontId="12" fillId="0" borderId="134" xfId="1" applyFont="1" applyBorder="1" applyAlignment="1">
      <alignment shrinkToFit="1"/>
    </xf>
    <xf numFmtId="38" fontId="4" fillId="0" borderId="134" xfId="1" applyFont="1" applyBorder="1" applyAlignment="1">
      <alignment horizontal="right" vertical="top" shrinkToFit="1"/>
    </xf>
    <xf numFmtId="38" fontId="4" fillId="0" borderId="138" xfId="1" applyFont="1" applyBorder="1" applyAlignment="1">
      <alignment horizontal="right" vertical="top" shrinkToFit="1"/>
    </xf>
    <xf numFmtId="179" fontId="4" fillId="0" borderId="134" xfId="1" applyNumberFormat="1" applyFont="1" applyBorder="1" applyAlignment="1" applyProtection="1">
      <alignment vertical="center" shrinkToFit="1"/>
    </xf>
    <xf numFmtId="179" fontId="12" fillId="0" borderId="123" xfId="0" applyNumberFormat="1" applyFont="1" applyBorder="1" applyAlignment="1">
      <alignment horizontal="right" vertical="center"/>
    </xf>
    <xf numFmtId="0" fontId="11" fillId="0" borderId="188" xfId="0" applyFont="1" applyBorder="1" applyAlignment="1">
      <alignment vertical="center"/>
    </xf>
    <xf numFmtId="0" fontId="11" fillId="0" borderId="165" xfId="0" applyFont="1" applyBorder="1" applyAlignment="1">
      <alignment vertical="center"/>
    </xf>
    <xf numFmtId="38" fontId="13" fillId="2" borderId="133" xfId="1" applyFont="1" applyFill="1" applyBorder="1" applyAlignment="1" applyProtection="1">
      <alignment shrinkToFit="1"/>
      <protection locked="0"/>
    </xf>
    <xf numFmtId="38" fontId="13" fillId="2" borderId="138" xfId="1" applyFont="1" applyFill="1" applyBorder="1" applyAlignment="1" applyProtection="1">
      <alignment shrinkToFit="1"/>
      <protection locked="0"/>
    </xf>
    <xf numFmtId="179" fontId="12" fillId="2" borderId="133" xfId="1" applyNumberFormat="1" applyFont="1" applyFill="1" applyBorder="1" applyAlignment="1" applyProtection="1">
      <alignment vertical="center" shrinkToFit="1"/>
      <protection locked="0"/>
    </xf>
    <xf numFmtId="179" fontId="12" fillId="2" borderId="134" xfId="1" applyNumberFormat="1" applyFont="1" applyFill="1" applyBorder="1" applyAlignment="1" applyProtection="1">
      <alignment vertical="center" shrinkToFit="1"/>
      <protection locked="0"/>
    </xf>
    <xf numFmtId="179" fontId="4" fillId="2" borderId="134" xfId="1" applyNumberFormat="1" applyFont="1" applyFill="1" applyBorder="1" applyAlignment="1" applyProtection="1">
      <alignment vertical="center" shrinkToFit="1"/>
      <protection locked="0"/>
    </xf>
    <xf numFmtId="179" fontId="12" fillId="2" borderId="138"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80" fontId="12" fillId="2" borderId="15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34"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34"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3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24" xfId="0" applyFont="1" applyBorder="1" applyAlignment="1">
      <alignment horizontal="center" vertical="center"/>
    </xf>
    <xf numFmtId="38" fontId="18" fillId="0" borderId="8" xfId="1" applyFont="1" applyFill="1" applyBorder="1" applyAlignment="1">
      <alignment horizontal="center" vertical="top"/>
    </xf>
    <xf numFmtId="0" fontId="4" fillId="0" borderId="139" xfId="0" applyFont="1" applyBorder="1" applyAlignment="1">
      <alignment horizontal="center" vertical="center"/>
    </xf>
    <xf numFmtId="38" fontId="18" fillId="0" borderId="8" xfId="1" applyFont="1" applyBorder="1" applyAlignment="1">
      <alignment horizontal="center" vertical="top"/>
    </xf>
    <xf numFmtId="0" fontId="17" fillId="0" borderId="0" xfId="0" applyFont="1" applyAlignment="1">
      <alignment vertical="center" wrapText="1"/>
    </xf>
    <xf numFmtId="0" fontId="15" fillId="0" borderId="0" xfId="0" applyFont="1" applyAlignment="1">
      <alignment vertical="center" wrapText="1"/>
    </xf>
    <xf numFmtId="0" fontId="3" fillId="0" borderId="0" xfId="0" applyFont="1" applyAlignment="1">
      <alignment horizontal="center" vertical="top"/>
    </xf>
    <xf numFmtId="0" fontId="16" fillId="0" borderId="39" xfId="0" applyFont="1" applyBorder="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189" xfId="0" applyFont="1" applyBorder="1"/>
    <xf numFmtId="0" fontId="3" fillId="0" borderId="0" xfId="0" applyFont="1" applyAlignment="1">
      <alignment horizont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189" xfId="0" applyFont="1" applyBorder="1"/>
    <xf numFmtId="0" fontId="13" fillId="0" borderId="0" xfId="0" applyFont="1"/>
    <xf numFmtId="0" fontId="13" fillId="0" borderId="189" xfId="0" applyFont="1" applyBorder="1"/>
    <xf numFmtId="0" fontId="0" fillId="0" borderId="189" xfId="0" applyBorder="1"/>
    <xf numFmtId="0" fontId="13" fillId="0" borderId="0" xfId="0" applyFont="1" applyAlignment="1">
      <alignment wrapText="1" shrinkToFit="1"/>
    </xf>
    <xf numFmtId="0" fontId="6" fillId="0" borderId="0" xfId="0" applyFont="1" applyAlignment="1">
      <alignment vertical="center"/>
    </xf>
    <xf numFmtId="0" fontId="13" fillId="0" borderId="189" xfId="0" applyFont="1" applyBorder="1" applyAlignment="1">
      <alignment wrapText="1" shrinkToFit="1"/>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0" xfId="0" applyFont="1" applyAlignment="1">
      <alignment horizontal="center" vertical="center"/>
    </xf>
    <xf numFmtId="0" fontId="3" fillId="0" borderId="15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78" xfId="0" applyFont="1" applyFill="1" applyBorder="1" applyAlignment="1" applyProtection="1">
      <alignment horizontal="center" vertical="center" shrinkToFit="1"/>
      <protection locked="0"/>
    </xf>
    <xf numFmtId="0" fontId="1" fillId="2" borderId="134" xfId="0" applyFont="1" applyFill="1" applyBorder="1" applyAlignment="1" applyProtection="1">
      <alignment shrinkToFit="1"/>
      <protection locked="0"/>
    </xf>
    <xf numFmtId="0" fontId="1" fillId="2" borderId="138" xfId="0" applyFont="1" applyFill="1" applyBorder="1" applyAlignment="1" applyProtection="1">
      <alignment shrinkToFit="1"/>
      <protection locked="0"/>
    </xf>
    <xf numFmtId="0" fontId="11" fillId="2" borderId="113"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9" xfId="0" applyFont="1" applyFill="1" applyBorder="1" applyAlignment="1" applyProtection="1">
      <alignment shrinkToFit="1"/>
      <protection locked="0"/>
    </xf>
    <xf numFmtId="0" fontId="1" fillId="2" borderId="22"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33" xfId="1" applyNumberFormat="1" applyFont="1" applyFill="1" applyBorder="1" applyAlignment="1" applyProtection="1">
      <alignment vertical="center" shrinkToFit="1"/>
      <protection locked="0"/>
    </xf>
    <xf numFmtId="180" fontId="12" fillId="2" borderId="134"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0" fontId="12" fillId="2" borderId="173" xfId="0" applyFont="1" applyFill="1" applyBorder="1" applyAlignment="1" applyProtection="1">
      <alignment horizontal="left" vertical="center" wrapText="1"/>
      <protection locked="0"/>
    </xf>
    <xf numFmtId="0" fontId="12" fillId="2" borderId="174" xfId="0" applyFont="1" applyFill="1" applyBorder="1" applyAlignment="1" applyProtection="1">
      <alignment horizontal="left" vertical="center" wrapText="1"/>
      <protection locked="0"/>
    </xf>
    <xf numFmtId="0" fontId="12" fillId="2" borderId="175"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176"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34" xfId="0" applyFont="1" applyBorder="1" applyAlignment="1">
      <alignment horizontal="center" vertical="center"/>
    </xf>
    <xf numFmtId="0" fontId="12" fillId="2" borderId="133" xfId="1" applyNumberFormat="1" applyFont="1" applyFill="1" applyBorder="1" applyAlignment="1" applyProtection="1">
      <alignment vertical="center" shrinkToFit="1"/>
      <protection locked="0"/>
    </xf>
    <xf numFmtId="0" fontId="12" fillId="2" borderId="134"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7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7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11" fillId="2" borderId="13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70" xfId="0" applyFont="1" applyBorder="1" applyAlignment="1">
      <alignment horizontal="distributed" vertical="center"/>
    </xf>
    <xf numFmtId="0" fontId="5" fillId="0" borderId="172" xfId="0" applyFont="1" applyBorder="1" applyAlignment="1">
      <alignment horizontal="left" vertical="top"/>
    </xf>
    <xf numFmtId="0" fontId="5" fillId="0" borderId="134" xfId="0" applyFont="1" applyBorder="1" applyAlignment="1">
      <alignment horizontal="left" vertical="top"/>
    </xf>
    <xf numFmtId="0" fontId="5" fillId="0" borderId="138" xfId="0" applyFont="1" applyBorder="1" applyAlignment="1">
      <alignment horizontal="left" vertical="top"/>
    </xf>
    <xf numFmtId="0" fontId="8" fillId="0" borderId="137" xfId="0" applyFont="1" applyBorder="1" applyAlignment="1">
      <alignment horizontal="center" vertical="center"/>
    </xf>
    <xf numFmtId="0" fontId="3" fillId="0" borderId="137" xfId="0" applyFont="1" applyBorder="1" applyAlignment="1">
      <alignment horizontal="center" vertical="center"/>
    </xf>
    <xf numFmtId="0" fontId="3" fillId="0" borderId="172" xfId="0" applyFont="1" applyBorder="1" applyAlignment="1">
      <alignment horizontal="center" vertical="center"/>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49" fontId="11" fillId="2" borderId="179"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49" fontId="11" fillId="2" borderId="172" xfId="0" applyNumberFormat="1" applyFont="1" applyFill="1" applyBorder="1" applyAlignment="1" applyProtection="1">
      <alignment horizontal="center" vertical="center"/>
      <protection locked="0"/>
    </xf>
    <xf numFmtId="0" fontId="11" fillId="2" borderId="182"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49" fontId="11" fillId="2" borderId="180" xfId="0" applyNumberFormat="1" applyFont="1" applyFill="1" applyBorder="1" applyAlignment="1" applyProtection="1">
      <alignment horizontal="center" vertical="center"/>
      <protection locked="0"/>
    </xf>
    <xf numFmtId="0" fontId="11" fillId="2" borderId="183"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81" xfId="0" applyNumberFormat="1"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6" fillId="0" borderId="137" xfId="0" applyFont="1" applyBorder="1" applyAlignment="1">
      <alignment horizontal="center" vertical="center"/>
    </xf>
    <xf numFmtId="0" fontId="6" fillId="0" borderId="136" xfId="0" applyFont="1" applyBorder="1" applyAlignment="1">
      <alignment horizontal="center" vertical="center"/>
    </xf>
    <xf numFmtId="0" fontId="6" fillId="0" borderId="133" xfId="0" applyFont="1" applyBorder="1" applyAlignment="1">
      <alignment horizontal="left" vertical="center" wrapText="1" indent="1"/>
    </xf>
    <xf numFmtId="0" fontId="6" fillId="0" borderId="134" xfId="0" applyFont="1" applyBorder="1" applyAlignment="1">
      <alignment horizontal="left" vertical="center" indent="1"/>
    </xf>
    <xf numFmtId="0" fontId="6" fillId="0" borderId="138"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33" xfId="0" applyFont="1" applyBorder="1" applyAlignment="1">
      <alignment horizontal="center" wrapText="1"/>
    </xf>
    <xf numFmtId="0" fontId="6" fillId="0" borderId="134" xfId="0" applyFont="1" applyBorder="1" applyAlignment="1">
      <alignment horizontal="center" wrapText="1"/>
    </xf>
    <xf numFmtId="0" fontId="6" fillId="0" borderId="138"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5" xfId="0" applyFont="1" applyBorder="1" applyAlignment="1">
      <alignment horizontal="left" wrapText="1" indent="1"/>
    </xf>
    <xf numFmtId="0" fontId="6" fillId="0" borderId="36" xfId="0" applyFont="1" applyBorder="1" applyAlignment="1">
      <alignment horizontal="left" wrapText="1" indent="1"/>
    </xf>
    <xf numFmtId="0" fontId="6" fillId="0" borderId="37"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8" xfId="0" applyFont="1" applyBorder="1" applyAlignment="1">
      <alignment horizontal="center" vertical="center" wrapText="1"/>
    </xf>
    <xf numFmtId="0" fontId="5" fillId="0" borderId="137"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2" fillId="0" borderId="155" xfId="0" applyFont="1" applyBorder="1" applyAlignment="1">
      <alignment horizontal="center" vertical="center"/>
    </xf>
    <xf numFmtId="0" fontId="0" fillId="0" borderId="160" xfId="0" applyBorder="1" applyAlignment="1">
      <alignment horizontal="center" vertical="center"/>
    </xf>
    <xf numFmtId="0" fontId="4" fillId="0" borderId="0" xfId="0" applyFont="1" applyAlignment="1">
      <alignment horizontal="left" vertical="center"/>
    </xf>
    <xf numFmtId="0" fontId="4" fillId="0" borderId="159" xfId="0" applyFont="1" applyBorder="1" applyAlignment="1">
      <alignment horizontal="left" vertical="center"/>
    </xf>
    <xf numFmtId="0" fontId="6" fillId="0" borderId="134" xfId="0" applyFont="1" applyBorder="1" applyAlignment="1">
      <alignment horizontal="center" vertical="center"/>
    </xf>
    <xf numFmtId="0" fontId="6" fillId="0" borderId="138" xfId="0" applyFont="1" applyBorder="1" applyAlignment="1">
      <alignment horizontal="center" vertical="center"/>
    </xf>
    <xf numFmtId="0" fontId="6" fillId="0" borderId="0" xfId="0" applyFont="1" applyAlignment="1">
      <alignment horizontal="center" vertical="center"/>
    </xf>
    <xf numFmtId="0" fontId="6" fillId="0" borderId="15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33" xfId="0" applyNumberFormat="1" applyFont="1" applyFill="1" applyBorder="1" applyAlignment="1" applyProtection="1">
      <alignment horizontal="center" vertical="center"/>
      <protection locked="0"/>
    </xf>
    <xf numFmtId="0" fontId="11" fillId="2" borderId="13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34"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34"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5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59" xfId="0" applyFill="1" applyBorder="1" applyAlignment="1" applyProtection="1">
      <alignment vertical="center" shrinkToFit="1"/>
      <protection locked="0"/>
    </xf>
    <xf numFmtId="49" fontId="11" fillId="2" borderId="169" xfId="0" applyNumberFormat="1" applyFont="1" applyFill="1" applyBorder="1" applyAlignment="1" applyProtection="1">
      <alignment horizontal="center" vertical="center"/>
      <protection locked="0"/>
    </xf>
    <xf numFmtId="0" fontId="11" fillId="2" borderId="169" xfId="0" applyFont="1" applyFill="1" applyBorder="1" applyAlignment="1" applyProtection="1">
      <alignment horizontal="center" vertical="center"/>
      <protection locked="0"/>
    </xf>
    <xf numFmtId="49" fontId="11" fillId="2" borderId="170" xfId="0" applyNumberFormat="1" applyFont="1" applyFill="1" applyBorder="1" applyAlignment="1" applyProtection="1">
      <alignment horizontal="center" vertical="center"/>
      <protection locked="0"/>
    </xf>
    <xf numFmtId="0" fontId="11" fillId="2" borderId="170" xfId="0" applyFont="1" applyFill="1" applyBorder="1" applyAlignment="1" applyProtection="1">
      <alignment horizontal="center" vertical="center"/>
      <protection locked="0"/>
    </xf>
    <xf numFmtId="49" fontId="11" fillId="2" borderId="171" xfId="0" applyNumberFormat="1" applyFont="1" applyFill="1" applyBorder="1" applyAlignment="1" applyProtection="1">
      <alignment horizontal="center" vertical="center"/>
      <protection locked="0"/>
    </xf>
    <xf numFmtId="0" fontId="11" fillId="2" borderId="171" xfId="0" applyFont="1" applyFill="1" applyBorder="1" applyAlignment="1" applyProtection="1">
      <alignment horizontal="center" vertical="center"/>
      <protection locked="0"/>
    </xf>
    <xf numFmtId="0" fontId="3" fillId="0" borderId="167" xfId="0" applyFont="1" applyBorder="1" applyAlignment="1">
      <alignment horizontal="center" vertical="center"/>
    </xf>
    <xf numFmtId="0" fontId="11" fillId="2" borderId="133" xfId="0" applyFont="1" applyFill="1" applyBorder="1" applyAlignment="1" applyProtection="1">
      <alignment horizontal="center" vertical="center"/>
      <protection locked="0"/>
    </xf>
    <xf numFmtId="0" fontId="11" fillId="0" borderId="120" xfId="0" applyFont="1" applyBorder="1" applyAlignment="1">
      <alignment horizontal="center" vertical="center" wrapText="1"/>
    </xf>
    <xf numFmtId="0" fontId="0" fillId="0" borderId="125" xfId="0" applyBorder="1"/>
    <xf numFmtId="0" fontId="0" fillId="0" borderId="115" xfId="0" applyBorder="1"/>
    <xf numFmtId="0" fontId="0" fillId="0" borderId="116" xfId="0" applyBorder="1"/>
    <xf numFmtId="0" fontId="4" fillId="0" borderId="45" xfId="0" applyFont="1" applyBorder="1" applyAlignment="1">
      <alignment horizontal="center" vertical="center" wrapText="1"/>
    </xf>
    <xf numFmtId="0" fontId="0" fillId="0" borderId="159" xfId="0" applyBorder="1"/>
    <xf numFmtId="0" fontId="0" fillId="0" borderId="5" xfId="0" applyBorder="1"/>
    <xf numFmtId="0" fontId="0" fillId="0" borderId="4" xfId="0" applyBorder="1"/>
    <xf numFmtId="49" fontId="11" fillId="2" borderId="136" xfId="0" applyNumberFormat="1" applyFont="1" applyFill="1" applyBorder="1" applyAlignment="1" applyProtection="1">
      <alignment horizontal="center" vertical="center"/>
      <protection locked="0"/>
    </xf>
    <xf numFmtId="0" fontId="11" fillId="2" borderId="136" xfId="0"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34" xfId="0" applyFont="1" applyFill="1" applyBorder="1" applyAlignment="1" applyProtection="1">
      <alignment vertical="center" shrinkToFit="1"/>
      <protection locked="0"/>
    </xf>
    <xf numFmtId="0" fontId="15" fillId="0" borderId="46"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49" xfId="0" applyFont="1" applyBorder="1" applyAlignment="1">
      <alignment horizontal="distributed" vertical="center" wrapText="1"/>
    </xf>
    <xf numFmtId="0" fontId="15" fillId="0" borderId="54" xfId="0" applyFont="1" applyBorder="1" applyAlignment="1">
      <alignment horizontal="distributed" vertical="center" wrapText="1"/>
    </xf>
    <xf numFmtId="0" fontId="6" fillId="0" borderId="41"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180" fontId="12" fillId="0" borderId="133" xfId="1" applyNumberFormat="1" applyFont="1" applyFill="1" applyBorder="1" applyAlignment="1" applyProtection="1">
      <alignment vertical="center" shrinkToFit="1"/>
    </xf>
    <xf numFmtId="180" fontId="12" fillId="0" borderId="13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33" xfId="1" applyNumberFormat="1" applyFont="1" applyFill="1" applyBorder="1" applyAlignment="1" applyProtection="1">
      <alignment vertical="center" shrinkToFit="1"/>
    </xf>
    <xf numFmtId="0" fontId="12" fillId="0" borderId="134" xfId="1" applyNumberFormat="1" applyFont="1" applyFill="1" applyBorder="1" applyAlignment="1" applyProtection="1">
      <alignment vertical="center" shrinkToFit="1"/>
    </xf>
    <xf numFmtId="182" fontId="12" fillId="0" borderId="134"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59" xfId="1" applyNumberFormat="1" applyFont="1" applyFill="1" applyBorder="1" applyAlignment="1" applyProtection="1">
      <alignment vertical="center" shrinkToFit="1"/>
    </xf>
    <xf numFmtId="0" fontId="11" fillId="0" borderId="178" xfId="0" applyFont="1" applyBorder="1" applyAlignment="1">
      <alignment horizontal="center" vertical="center" shrinkToFit="1"/>
    </xf>
    <xf numFmtId="0" fontId="1" fillId="0" borderId="134" xfId="0" applyFont="1" applyBorder="1" applyAlignment="1">
      <alignment shrinkToFit="1"/>
    </xf>
    <xf numFmtId="0" fontId="1" fillId="0" borderId="138" xfId="0" applyFont="1" applyBorder="1" applyAlignment="1">
      <alignment shrinkToFit="1"/>
    </xf>
    <xf numFmtId="0" fontId="11" fillId="0" borderId="113" xfId="0" applyFont="1" applyBorder="1" applyAlignment="1">
      <alignment horizontal="center" vertical="center" shrinkToFit="1"/>
    </xf>
    <xf numFmtId="0" fontId="1" fillId="0" borderId="0" xfId="0" applyFont="1" applyAlignment="1">
      <alignment shrinkToFit="1"/>
    </xf>
    <xf numFmtId="0" fontId="1" fillId="0" borderId="159" xfId="0" applyFont="1" applyBorder="1" applyAlignment="1">
      <alignment shrinkToFit="1"/>
    </xf>
    <xf numFmtId="0" fontId="1" fillId="0" borderId="22"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39" xfId="1" applyNumberFormat="1" applyFont="1" applyBorder="1" applyAlignment="1">
      <alignment vertical="center" shrinkToFit="1"/>
    </xf>
    <xf numFmtId="179" fontId="0" fillId="0" borderId="0" xfId="0" applyNumberFormat="1" applyAlignment="1">
      <alignment vertical="center" shrinkToFit="1"/>
    </xf>
    <xf numFmtId="0" fontId="12" fillId="0" borderId="45" xfId="0" applyFont="1" applyBorder="1" applyAlignment="1">
      <alignment horizontal="left" vertical="center" wrapText="1"/>
    </xf>
    <xf numFmtId="0" fontId="12" fillId="0" borderId="36"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37" xfId="0" applyFont="1" applyBorder="1" applyAlignment="1">
      <alignment horizontal="left" vertical="center" wrapText="1"/>
    </xf>
    <xf numFmtId="0" fontId="12" fillId="0" borderId="61"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49" fontId="11" fillId="0" borderId="179" xfId="0" applyNumberFormat="1"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49" fontId="11" fillId="0" borderId="172" xfId="0" applyNumberFormat="1" applyFont="1" applyBorder="1" applyAlignment="1">
      <alignment horizontal="center" vertical="center"/>
    </xf>
    <xf numFmtId="0" fontId="11" fillId="0" borderId="182" xfId="0" applyFont="1" applyBorder="1" applyAlignment="1">
      <alignment horizontal="center" vertical="center"/>
    </xf>
    <xf numFmtId="0" fontId="11" fillId="0" borderId="38" xfId="0" applyFont="1" applyBorder="1" applyAlignment="1">
      <alignment horizontal="center" vertical="center"/>
    </xf>
    <xf numFmtId="49" fontId="11" fillId="0" borderId="180" xfId="0" applyNumberFormat="1" applyFont="1" applyBorder="1" applyAlignment="1">
      <alignment horizontal="center" vertical="center"/>
    </xf>
    <xf numFmtId="0" fontId="11" fillId="0" borderId="183" xfId="0" applyFont="1" applyBorder="1" applyAlignment="1">
      <alignment horizontal="center" vertical="center"/>
    </xf>
    <xf numFmtId="0" fontId="11" fillId="0" borderId="35" xfId="0" applyFont="1" applyBorder="1" applyAlignment="1">
      <alignment horizontal="center" vertical="center"/>
    </xf>
    <xf numFmtId="180" fontId="12" fillId="0" borderId="139"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59" xfId="1" applyNumberFormat="1" applyFont="1" applyFill="1" applyBorder="1" applyAlignment="1" applyProtection="1">
      <alignment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49" fontId="11" fillId="0" borderId="18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6" fillId="0" borderId="133" xfId="0" applyFont="1" applyBorder="1" applyAlignment="1">
      <alignment horizontal="center" vertical="center"/>
    </xf>
    <xf numFmtId="0" fontId="6" fillId="0" borderId="5" xfId="0" applyFont="1" applyBorder="1" applyAlignment="1">
      <alignment horizontal="center" vertical="center"/>
    </xf>
    <xf numFmtId="0" fontId="12" fillId="0" borderId="173" xfId="0" applyFont="1" applyBorder="1" applyAlignment="1">
      <alignment horizontal="left" vertical="center" wrapText="1"/>
    </xf>
    <xf numFmtId="0" fontId="12" fillId="0" borderId="174" xfId="0" applyFont="1" applyBorder="1" applyAlignment="1">
      <alignment horizontal="left" vertical="center" wrapText="1"/>
    </xf>
    <xf numFmtId="0" fontId="12" fillId="0" borderId="175" xfId="0" applyFont="1" applyBorder="1" applyAlignment="1">
      <alignment horizontal="left" vertical="center" wrapText="1"/>
    </xf>
    <xf numFmtId="0" fontId="12" fillId="0" borderId="176" xfId="0" applyFont="1" applyBorder="1" applyAlignment="1">
      <alignment horizontal="left" vertical="center" wrapText="1"/>
    </xf>
    <xf numFmtId="0" fontId="11" fillId="0" borderId="134" xfId="0" applyFont="1" applyBorder="1" applyAlignment="1">
      <alignment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1" fillId="0" borderId="134"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33" xfId="0" applyNumberFormat="1" applyFont="1" applyBorder="1" applyAlignment="1">
      <alignment horizontal="center" vertical="center"/>
    </xf>
    <xf numFmtId="0" fontId="11" fillId="0" borderId="139" xfId="0" applyFont="1" applyBorder="1" applyAlignment="1">
      <alignment horizontal="center" vertical="center"/>
    </xf>
    <xf numFmtId="0" fontId="11" fillId="0" borderId="5" xfId="0" applyFont="1" applyBorder="1" applyAlignment="1">
      <alignment horizontal="center" vertical="center"/>
    </xf>
    <xf numFmtId="0" fontId="11" fillId="0" borderId="4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9" fillId="0" borderId="130"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32"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59" xfId="0" applyBorder="1" applyAlignment="1">
      <alignment vertical="center" shrinkToFit="1"/>
    </xf>
    <xf numFmtId="0" fontId="11" fillId="0" borderId="1" xfId="0" applyFont="1" applyBorder="1" applyAlignment="1">
      <alignment vertical="center" shrinkToFit="1"/>
    </xf>
    <xf numFmtId="179" fontId="0" fillId="0" borderId="159" xfId="0" applyNumberFormat="1" applyBorder="1" applyAlignment="1">
      <alignment vertical="center" shrinkToFi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69" xfId="0" applyNumberFormat="1" applyFont="1" applyBorder="1" applyAlignment="1">
      <alignment horizontal="center" vertical="center"/>
    </xf>
    <xf numFmtId="0" fontId="11" fillId="0" borderId="169" xfId="0" applyFont="1" applyBorder="1" applyAlignment="1">
      <alignment horizontal="center" vertical="center"/>
    </xf>
    <xf numFmtId="49" fontId="11" fillId="0" borderId="170" xfId="0" applyNumberFormat="1" applyFont="1" applyBorder="1" applyAlignment="1">
      <alignment horizontal="center" vertical="center"/>
    </xf>
    <xf numFmtId="0" fontId="11" fillId="0" borderId="170" xfId="0" applyFont="1" applyBorder="1" applyAlignment="1">
      <alignment horizontal="center" vertical="center"/>
    </xf>
    <xf numFmtId="49" fontId="11" fillId="0" borderId="171" xfId="0" applyNumberFormat="1" applyFont="1" applyBorder="1" applyAlignment="1">
      <alignment horizontal="center" vertical="center"/>
    </xf>
    <xf numFmtId="0" fontId="11" fillId="0" borderId="171"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33" xfId="1" applyNumberFormat="1" applyFont="1" applyFill="1" applyBorder="1" applyAlignment="1" applyProtection="1">
      <alignment shrinkToFit="1"/>
    </xf>
    <xf numFmtId="180" fontId="12" fillId="0" borderId="134" xfId="1" applyNumberFormat="1" applyFont="1" applyFill="1" applyBorder="1" applyAlignment="1" applyProtection="1">
      <alignment shrinkToFit="1"/>
    </xf>
    <xf numFmtId="180" fontId="12" fillId="0" borderId="138" xfId="1" applyNumberFormat="1" applyFont="1" applyFill="1" applyBorder="1" applyAlignment="1" applyProtection="1">
      <alignment shrinkToFit="1"/>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0" fontId="12" fillId="0" borderId="23"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36" xfId="0" applyNumberFormat="1" applyFont="1" applyBorder="1" applyAlignment="1">
      <alignment horizontal="center" vertical="center"/>
    </xf>
    <xf numFmtId="0" fontId="11" fillId="0" borderId="136" xfId="0" applyFont="1" applyBorder="1" applyAlignment="1">
      <alignment horizontal="center" vertical="center"/>
    </xf>
    <xf numFmtId="3" fontId="11" fillId="0" borderId="134" xfId="0" applyNumberFormat="1" applyFont="1" applyBorder="1" applyAlignment="1">
      <alignment horizontal="center" vertical="center"/>
    </xf>
    <xf numFmtId="3" fontId="11" fillId="0" borderId="13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5" fillId="0" borderId="0" xfId="0" applyFont="1" applyAlignment="1">
      <alignment horizontal="distributed" vertical="center"/>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0" fontId="26" fillId="2" borderId="0" xfId="0" applyFont="1" applyFill="1" applyAlignment="1" applyProtection="1">
      <alignment horizontal="center" vertical="center"/>
      <protection locked="0"/>
    </xf>
    <xf numFmtId="0" fontId="26" fillId="2" borderId="18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9" xfId="0" applyFont="1" applyBorder="1" applyAlignment="1">
      <alignment horizontal="left" vertical="center"/>
    </xf>
    <xf numFmtId="0" fontId="4" fillId="0" borderId="133" xfId="0" applyFont="1" applyBorder="1" applyAlignment="1">
      <alignment horizontal="center" vertical="center"/>
    </xf>
    <xf numFmtId="0" fontId="4" fillId="0" borderId="139" xfId="0" applyFont="1" applyBorder="1" applyAlignment="1">
      <alignment horizontal="center" vertical="center"/>
    </xf>
    <xf numFmtId="0" fontId="6" fillId="0" borderId="135"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191" xfId="0" applyFont="1" applyBorder="1" applyAlignment="1">
      <alignment horizontal="center" vertical="center"/>
    </xf>
    <xf numFmtId="0" fontId="14" fillId="0" borderId="189" xfId="0" applyFont="1" applyBorder="1" applyAlignment="1">
      <alignment horizontal="center" vertical="center"/>
    </xf>
    <xf numFmtId="3" fontId="12" fillId="2" borderId="134" xfId="0" applyNumberFormat="1" applyFont="1" applyFill="1" applyBorder="1" applyAlignment="1" applyProtection="1">
      <alignment horizontal="center" vertical="center"/>
      <protection locked="0"/>
    </xf>
    <xf numFmtId="0" fontId="12" fillId="2" borderId="134" xfId="0" applyFont="1" applyFill="1" applyBorder="1" applyAlignment="1" applyProtection="1">
      <alignment horizontal="center" vertical="center"/>
      <protection locked="0"/>
    </xf>
    <xf numFmtId="0" fontId="12" fillId="2" borderId="189" xfId="0" applyFont="1" applyFill="1" applyBorder="1" applyAlignment="1" applyProtection="1">
      <alignment horizontal="center" vertical="center"/>
      <protection locked="0"/>
    </xf>
    <xf numFmtId="0" fontId="14" fillId="0" borderId="138" xfId="0" applyFont="1" applyBorder="1" applyAlignment="1">
      <alignment horizontal="center" vertical="center"/>
    </xf>
    <xf numFmtId="0" fontId="14" fillId="0" borderId="192" xfId="0" applyFont="1" applyBorder="1" applyAlignment="1">
      <alignment horizontal="center" vertical="center"/>
    </xf>
    <xf numFmtId="49" fontId="11" fillId="2" borderId="141" xfId="0" applyNumberFormat="1"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49" fontId="11" fillId="2" borderId="193" xfId="0" applyNumberFormat="1" applyFont="1" applyFill="1" applyBorder="1" applyAlignment="1" applyProtection="1">
      <alignment horizontal="center" vertical="center"/>
      <protection locked="0"/>
    </xf>
    <xf numFmtId="49" fontId="11" fillId="2" borderId="194" xfId="0" applyNumberFormat="1" applyFont="1" applyFill="1" applyBorder="1" applyAlignment="1" applyProtection="1">
      <alignment horizontal="center" vertical="center"/>
      <protection locked="0"/>
    </xf>
    <xf numFmtId="49" fontId="11" fillId="2" borderId="138" xfId="0" applyNumberFormat="1" applyFont="1" applyFill="1" applyBorder="1" applyAlignment="1" applyProtection="1">
      <alignment horizontal="center" vertical="center"/>
      <protection locked="0"/>
    </xf>
    <xf numFmtId="49" fontId="11" fillId="2" borderId="192" xfId="0" applyNumberFormat="1" applyFont="1" applyFill="1" applyBorder="1" applyAlignment="1" applyProtection="1">
      <alignment horizontal="center" vertical="center"/>
      <protection locked="0"/>
    </xf>
    <xf numFmtId="0" fontId="16" fillId="0" borderId="142"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center" vertical="center" wrapText="1"/>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78" xfId="0" applyFont="1" applyBorder="1" applyAlignment="1">
      <alignment horizontal="center" vertical="center"/>
    </xf>
    <xf numFmtId="0" fontId="5" fillId="0" borderId="69" xfId="0" applyFont="1" applyBorder="1" applyAlignment="1">
      <alignment horizontal="center" vertical="center"/>
    </xf>
    <xf numFmtId="0" fontId="5" fillId="0" borderId="79" xfId="0" applyFont="1" applyBorder="1" applyAlignment="1">
      <alignment horizontal="center" vertical="center"/>
    </xf>
    <xf numFmtId="0" fontId="5" fillId="0" borderId="150"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16" fillId="0" borderId="147"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0" fontId="6" fillId="0" borderId="151" xfId="0"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9" xfId="0" applyFont="1" applyBorder="1" applyAlignment="1">
      <alignment horizontal="center" vertical="center"/>
    </xf>
    <xf numFmtId="0" fontId="16" fillId="0" borderId="110" xfId="0" applyFont="1" applyBorder="1" applyAlignment="1">
      <alignment horizontal="center" vertical="center"/>
    </xf>
    <xf numFmtId="0" fontId="4" fillId="0" borderId="82" xfId="0" applyFont="1" applyBorder="1" applyAlignment="1">
      <alignment horizontal="center" vertical="center"/>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24"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76" xfId="0" applyFont="1" applyBorder="1" applyAlignment="1">
      <alignment horizontal="left" vertical="center" wrapText="1"/>
    </xf>
    <xf numFmtId="0" fontId="16" fillId="0" borderId="6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9" xfId="0" applyFont="1" applyBorder="1" applyAlignment="1">
      <alignment horizontal="left" vertical="center" wrapText="1"/>
    </xf>
    <xf numFmtId="180" fontId="13" fillId="2" borderId="23"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80" xfId="0" applyFont="1" applyBorder="1" applyAlignment="1">
      <alignment horizontal="center" vertical="top"/>
    </xf>
    <xf numFmtId="0" fontId="16" fillId="0" borderId="81" xfId="0" applyFont="1" applyBorder="1" applyAlignment="1">
      <alignment horizontal="center" vertical="top"/>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38" fontId="16" fillId="0" borderId="96" xfId="1" applyFont="1" applyBorder="1" applyAlignment="1">
      <alignment horizontal="center" vertical="top"/>
    </xf>
    <xf numFmtId="38" fontId="18" fillId="0" borderId="97" xfId="1" applyFont="1" applyBorder="1" applyAlignment="1">
      <alignment horizontal="center" vertical="top"/>
    </xf>
    <xf numFmtId="38" fontId="11" fillId="2" borderId="57"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4" fillId="0" borderId="57" xfId="0" applyFont="1" applyBorder="1" applyAlignment="1">
      <alignment horizontal="center" vertical="center"/>
    </xf>
    <xf numFmtId="0" fontId="0" fillId="0" borderId="6" xfId="0" applyBorder="1" applyAlignment="1">
      <alignment horizontal="center" vertical="center"/>
    </xf>
    <xf numFmtId="184" fontId="12" fillId="2" borderId="71" xfId="0" applyNumberFormat="1" applyFont="1" applyFill="1" applyBorder="1" applyAlignment="1" applyProtection="1">
      <alignment horizontal="center" vertical="center" shrinkToFit="1"/>
      <protection locked="0"/>
    </xf>
    <xf numFmtId="184" fontId="12" fillId="2" borderId="72" xfId="0" applyNumberFormat="1" applyFont="1" applyFill="1" applyBorder="1" applyAlignment="1" applyProtection="1">
      <alignment horizontal="center" vertical="center" shrinkToFit="1"/>
      <protection locked="0"/>
    </xf>
    <xf numFmtId="184" fontId="12" fillId="2" borderId="64" xfId="0" applyNumberFormat="1" applyFont="1" applyFill="1" applyBorder="1" applyAlignment="1" applyProtection="1">
      <alignment horizontal="center" vertical="center" shrinkToFit="1"/>
      <protection locked="0"/>
    </xf>
    <xf numFmtId="0" fontId="16" fillId="0" borderId="23"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7"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3" xfId="0" applyFont="1" applyBorder="1" applyAlignment="1">
      <alignment horizontal="center" vertical="top"/>
    </xf>
    <xf numFmtId="0" fontId="16" fillId="0" borderId="57" xfId="0" applyFont="1" applyBorder="1" applyAlignment="1">
      <alignment horizontal="center" vertical="top"/>
    </xf>
    <xf numFmtId="38" fontId="11" fillId="2" borderId="65" xfId="1" applyFont="1" applyFill="1" applyBorder="1" applyAlignment="1" applyProtection="1">
      <alignment vertical="center"/>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16" fillId="0" borderId="65" xfId="0" applyFont="1" applyBorder="1" applyAlignment="1">
      <alignment horizontal="center" vertical="top"/>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70" xfId="0" applyFont="1" applyBorder="1" applyAlignment="1">
      <alignment horizontal="center" vertical="top"/>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38" fontId="11" fillId="2" borderId="65" xfId="1" applyFont="1" applyFill="1" applyBorder="1" applyAlignment="1" applyProtection="1">
      <alignment horizontal="right" vertical="center"/>
      <protection locked="0"/>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184" fontId="12" fillId="2" borderId="23"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7"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3"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3" fillId="0" borderId="6" xfId="0" applyFont="1" applyBorder="1" applyAlignment="1">
      <alignment horizontal="center" vertical="top"/>
    </xf>
    <xf numFmtId="0" fontId="16" fillId="0" borderId="0" xfId="0" applyFont="1" applyAlignment="1">
      <alignment horizontal="center" vertical="top" textRotation="255"/>
    </xf>
    <xf numFmtId="0" fontId="16" fillId="0" borderId="0" xfId="0" applyFont="1" applyAlignment="1">
      <alignment horizontal="left" vertical="top" textRotation="255"/>
    </xf>
    <xf numFmtId="0" fontId="3" fillId="0" borderId="10" xfId="0" applyFont="1" applyBorder="1" applyAlignment="1">
      <alignment horizontal="center" vertical="top"/>
    </xf>
    <xf numFmtId="0" fontId="3" fillId="0" borderId="9" xfId="0" applyFont="1" applyBorder="1" applyAlignment="1">
      <alignment horizontal="center" vertical="top"/>
    </xf>
    <xf numFmtId="0" fontId="3" fillId="0" borderId="11" xfId="0" applyFont="1" applyBorder="1" applyAlignment="1">
      <alignment horizontal="center" vertical="top"/>
    </xf>
    <xf numFmtId="0" fontId="4" fillId="0" borderId="10" xfId="0" applyFont="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63" xfId="0" applyFont="1" applyBorder="1" applyAlignment="1">
      <alignment horizontal="center" vertical="top"/>
    </xf>
    <xf numFmtId="0" fontId="3" fillId="0" borderId="64" xfId="0" applyFont="1" applyBorder="1" applyAlignment="1">
      <alignment horizontal="center" vertical="top"/>
    </xf>
    <xf numFmtId="0" fontId="16" fillId="0" borderId="139" xfId="0" applyFont="1" applyBorder="1" applyAlignment="1">
      <alignment horizontal="center" vertical="top" textRotation="255"/>
    </xf>
    <xf numFmtId="38" fontId="16" fillId="0" borderId="96" xfId="1" applyFont="1" applyFill="1" applyBorder="1" applyAlignment="1">
      <alignment horizontal="center" vertical="top"/>
    </xf>
    <xf numFmtId="38" fontId="18" fillId="0" borderId="97" xfId="1" applyFont="1" applyFill="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57"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center" vertical="top"/>
    </xf>
    <xf numFmtId="0" fontId="16" fillId="0" borderId="11" xfId="0" applyFont="1" applyBorder="1" applyAlignment="1">
      <alignment horizontal="center" vertical="top"/>
    </xf>
    <xf numFmtId="38" fontId="16" fillId="0" borderId="8" xfId="1" applyFont="1" applyFill="1" applyBorder="1" applyAlignment="1">
      <alignment horizontal="center" vertical="top"/>
    </xf>
    <xf numFmtId="38" fontId="16" fillId="0" borderId="7" xfId="1" applyFont="1" applyFill="1" applyBorder="1" applyAlignment="1">
      <alignment horizontal="center" vertical="top"/>
    </xf>
    <xf numFmtId="0" fontId="16" fillId="0" borderId="10" xfId="0" applyFont="1" applyBorder="1" applyAlignment="1">
      <alignment horizontal="center" vertical="top"/>
    </xf>
    <xf numFmtId="0" fontId="16" fillId="0" borderId="6" xfId="0" applyFont="1" applyBorder="1" applyAlignment="1">
      <alignment horizontal="center" vertical="top"/>
    </xf>
    <xf numFmtId="0" fontId="4" fillId="0" borderId="83" xfId="0" applyFont="1" applyBorder="1" applyAlignment="1">
      <alignment horizontal="center" vertical="center"/>
    </xf>
    <xf numFmtId="0" fontId="3" fillId="0" borderId="9" xfId="0" applyFont="1" applyBorder="1" applyAlignment="1">
      <alignment horizontal="center"/>
    </xf>
    <xf numFmtId="0" fontId="3" fillId="0" borderId="11" xfId="0" applyFont="1" applyBorder="1" applyAlignment="1">
      <alignment horizontal="center"/>
    </xf>
    <xf numFmtId="0" fontId="0" fillId="0" borderId="10" xfId="0"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197" xfId="0" applyFont="1" applyBorder="1" applyAlignment="1">
      <alignment horizontal="center" vertical="center"/>
    </xf>
    <xf numFmtId="0" fontId="3" fillId="0" borderId="92" xfId="0" applyFont="1" applyBorder="1" applyAlignment="1">
      <alignment horizontal="center"/>
    </xf>
    <xf numFmtId="0" fontId="3" fillId="0" borderId="93" xfId="0" applyFont="1" applyBorder="1" applyAlignment="1">
      <alignment horizontal="center"/>
    </xf>
    <xf numFmtId="38" fontId="11" fillId="2" borderId="198" xfId="1" applyFont="1" applyFill="1" applyBorder="1" applyAlignment="1" applyProtection="1">
      <alignment horizontal="right" vertical="center"/>
      <protection locked="0"/>
    </xf>
    <xf numFmtId="38" fontId="11" fillId="2" borderId="199" xfId="1" applyFont="1" applyFill="1" applyBorder="1" applyAlignment="1" applyProtection="1">
      <alignment horizontal="right" vertical="center"/>
      <protection locked="0"/>
    </xf>
    <xf numFmtId="38" fontId="11" fillId="2" borderId="200" xfId="1" applyFont="1" applyFill="1" applyBorder="1" applyAlignment="1" applyProtection="1">
      <alignment horizontal="right" vertical="center"/>
      <protection locked="0"/>
    </xf>
    <xf numFmtId="0" fontId="4" fillId="0" borderId="92" xfId="0" applyFont="1" applyBorder="1" applyAlignment="1">
      <alignment horizontal="center"/>
    </xf>
    <xf numFmtId="0" fontId="4" fillId="0" borderId="91" xfId="0" applyFont="1" applyBorder="1" applyAlignment="1">
      <alignment horizontal="center"/>
    </xf>
    <xf numFmtId="38" fontId="11" fillId="2" borderId="126" xfId="1" applyFont="1" applyFill="1" applyBorder="1" applyAlignment="1" applyProtection="1">
      <alignment horizontal="right" vertical="center"/>
      <protection locked="0"/>
    </xf>
    <xf numFmtId="38" fontId="11" fillId="2" borderId="157" xfId="1" applyFont="1" applyFill="1" applyBorder="1" applyAlignment="1" applyProtection="1">
      <alignment horizontal="right" vertical="center"/>
      <protection locked="0"/>
    </xf>
    <xf numFmtId="38" fontId="11" fillId="2" borderId="158" xfId="1" applyFont="1" applyFill="1" applyBorder="1" applyAlignment="1" applyProtection="1">
      <alignment horizontal="right" vertical="center"/>
      <protection locked="0"/>
    </xf>
    <xf numFmtId="0" fontId="3" fillId="0" borderId="126" xfId="0" applyFont="1" applyBorder="1" applyAlignment="1">
      <alignment horizontal="center"/>
    </xf>
    <xf numFmtId="0" fontId="3" fillId="0" borderId="158" xfId="0" applyFont="1" applyBorder="1" applyAlignment="1">
      <alignment horizontal="center"/>
    </xf>
    <xf numFmtId="0" fontId="5" fillId="0" borderId="5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80" fontId="13" fillId="2" borderId="23"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6" fillId="0" borderId="134" xfId="0" applyFont="1" applyBorder="1" applyAlignment="1">
      <alignment horizontal="right" vertical="center"/>
    </xf>
    <xf numFmtId="177" fontId="19" fillId="2" borderId="134" xfId="0" applyNumberFormat="1" applyFont="1" applyFill="1" applyBorder="1" applyAlignment="1" applyProtection="1">
      <alignment horizontal="right" vertical="center"/>
      <protection locked="0"/>
    </xf>
    <xf numFmtId="178" fontId="19" fillId="2" borderId="134" xfId="0" applyNumberFormat="1" applyFont="1" applyFill="1" applyBorder="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6" fillId="0" borderId="0" xfId="0" applyFont="1" applyAlignment="1">
      <alignment horizontal="right" vertical="center"/>
    </xf>
    <xf numFmtId="183"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38" fontId="11" fillId="2" borderId="82"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91" xfId="1" applyFont="1" applyFill="1" applyBorder="1" applyAlignment="1" applyProtection="1">
      <alignment horizontal="right" vertical="center"/>
      <protection locked="0"/>
    </xf>
    <xf numFmtId="38" fontId="11" fillId="2" borderId="189"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02" xfId="0" applyFont="1" applyBorder="1" applyAlignment="1">
      <alignment horizontal="center" vertical="top"/>
    </xf>
    <xf numFmtId="0" fontId="16" fillId="0" borderId="189" xfId="0" applyFont="1" applyBorder="1" applyAlignment="1">
      <alignment horizontal="center" vertical="top"/>
    </xf>
    <xf numFmtId="0" fontId="16" fillId="0" borderId="201" xfId="0" applyFont="1" applyBorder="1" applyAlignment="1">
      <alignment horizontal="center" vertical="top"/>
    </xf>
    <xf numFmtId="0" fontId="16" fillId="0" borderId="103" xfId="0" applyFont="1" applyBorder="1" applyAlignment="1">
      <alignment horizontal="center" vertical="center"/>
    </xf>
    <xf numFmtId="0" fontId="16" fillId="0" borderId="0" xfId="0" applyFont="1" applyAlignment="1">
      <alignment horizontal="center" vertical="center"/>
    </xf>
    <xf numFmtId="0" fontId="16" fillId="0" borderId="102"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202" xfId="1" applyFont="1" applyFill="1" applyBorder="1" applyAlignment="1" applyProtection="1">
      <alignment horizontal="right" vertical="center"/>
      <protection locked="0"/>
    </xf>
    <xf numFmtId="38" fontId="16" fillId="0" borderId="159" xfId="1" applyFont="1" applyBorder="1" applyAlignment="1">
      <alignment horizontal="center" vertical="top"/>
    </xf>
    <xf numFmtId="38" fontId="18" fillId="0" borderId="192" xfId="1" applyFont="1" applyBorder="1" applyAlignment="1">
      <alignment horizontal="center" vertical="top"/>
    </xf>
    <xf numFmtId="0" fontId="6" fillId="0" borderId="202" xfId="0" applyFont="1" applyBorder="1" applyAlignment="1">
      <alignment horizontal="center" vertical="center"/>
    </xf>
    <xf numFmtId="0" fontId="6" fillId="0" borderId="189" xfId="0" applyFont="1" applyBorder="1" applyAlignment="1">
      <alignment horizontal="center" vertical="center"/>
    </xf>
    <xf numFmtId="0" fontId="6" fillId="0" borderId="201"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6" fillId="0" borderId="87" xfId="0" applyFont="1" applyBorder="1" applyAlignment="1">
      <alignment horizontal="center" vertical="center"/>
    </xf>
    <xf numFmtId="0" fontId="6" fillId="0" borderId="94" xfId="0" applyFont="1" applyBorder="1" applyAlignment="1">
      <alignment horizontal="center" vertical="center"/>
    </xf>
    <xf numFmtId="0" fontId="15" fillId="0" borderId="87" xfId="0" applyFont="1" applyBorder="1" applyAlignment="1">
      <alignment horizontal="left" vertical="center"/>
    </xf>
    <xf numFmtId="0" fontId="15" fillId="0" borderId="94" xfId="0" applyFont="1" applyBorder="1" applyAlignment="1">
      <alignment horizontal="left" vertical="center"/>
    </xf>
    <xf numFmtId="38" fontId="15" fillId="0" borderId="87" xfId="1" applyFont="1" applyBorder="1" applyAlignment="1">
      <alignment horizontal="center" vertical="center" wrapText="1"/>
    </xf>
    <xf numFmtId="38" fontId="15" fillId="0" borderId="95" xfId="1" applyFont="1" applyBorder="1" applyAlignment="1">
      <alignment horizontal="center" vertical="center" wrapText="1"/>
    </xf>
    <xf numFmtId="0" fontId="12" fillId="2" borderId="2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89" xfId="0" applyFont="1" applyFill="1" applyBorder="1" applyAlignment="1" applyProtection="1">
      <alignment wrapText="1"/>
      <protection locked="0"/>
    </xf>
    <xf numFmtId="0" fontId="6" fillId="0" borderId="189" xfId="0" applyFont="1" applyBorder="1" applyAlignment="1">
      <alignment horizontal="distributed" vertical="center"/>
    </xf>
    <xf numFmtId="0" fontId="20" fillId="2" borderId="0" xfId="0" applyFont="1" applyFill="1" applyAlignment="1" applyProtection="1">
      <alignment horizontal="center"/>
      <protection locked="0"/>
    </xf>
    <xf numFmtId="0" fontId="20" fillId="2" borderId="189" xfId="0" applyFont="1" applyFill="1" applyBorder="1" applyAlignment="1" applyProtection="1">
      <alignment horizontal="center"/>
      <protection locked="0"/>
    </xf>
    <xf numFmtId="0" fontId="3" fillId="0" borderId="0" xfId="0" applyFont="1" applyAlignment="1">
      <alignment horizontal="center"/>
    </xf>
    <xf numFmtId="0" fontId="3" fillId="0" borderId="189" xfId="0" applyFont="1" applyBorder="1" applyAlignment="1">
      <alignment horizontal="center"/>
    </xf>
    <xf numFmtId="0" fontId="19" fillId="2" borderId="0" xfId="0" applyFont="1" applyFill="1" applyAlignment="1" applyProtection="1">
      <alignment horizontal="center" wrapText="1" shrinkToFit="1"/>
      <protection locked="0"/>
    </xf>
    <xf numFmtId="0" fontId="19" fillId="2" borderId="189" xfId="0" applyFont="1" applyFill="1" applyBorder="1" applyAlignment="1" applyProtection="1">
      <alignment horizontal="center" wrapText="1" shrinkToFit="1"/>
      <protection locked="0"/>
    </xf>
    <xf numFmtId="0" fontId="11" fillId="2" borderId="0" xfId="0" applyFont="1" applyFill="1" applyAlignment="1" applyProtection="1">
      <alignment horizontal="center"/>
      <protection locked="0"/>
    </xf>
    <xf numFmtId="0" fontId="11" fillId="2" borderId="189" xfId="0" applyFont="1" applyFill="1" applyBorder="1" applyAlignment="1" applyProtection="1">
      <alignment horizontal="center"/>
      <protection locked="0"/>
    </xf>
    <xf numFmtId="0" fontId="6" fillId="0" borderId="189" xfId="0" applyFont="1" applyBorder="1" applyAlignment="1">
      <alignment horizontal="center"/>
    </xf>
    <xf numFmtId="0" fontId="6" fillId="0" borderId="0" xfId="0" applyFont="1" applyAlignment="1">
      <alignment horizontal="left" vertical="center"/>
    </xf>
    <xf numFmtId="0" fontId="21" fillId="0" borderId="28"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6" fillId="0" borderId="84" xfId="0" applyFont="1" applyBorder="1" applyAlignment="1">
      <alignment horizontal="center"/>
    </xf>
    <xf numFmtId="0" fontId="6" fillId="0" borderId="85" xfId="0" applyFont="1" applyBorder="1" applyAlignment="1">
      <alignment horizontal="center"/>
    </xf>
    <xf numFmtId="0" fontId="6" fillId="0" borderId="86" xfId="0" applyFont="1" applyBorder="1" applyAlignment="1">
      <alignment horizontal="center"/>
    </xf>
    <xf numFmtId="0" fontId="11" fillId="2" borderId="2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89" xfId="0" applyFont="1" applyFill="1" applyBorder="1" applyAlignment="1" applyProtection="1">
      <alignment horizontal="center" vertical="center"/>
      <protection locked="0"/>
    </xf>
    <xf numFmtId="49" fontId="11" fillId="2" borderId="135" xfId="0" applyNumberFormat="1"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49" fontId="11" fillId="2" borderId="140" xfId="0" applyNumberFormat="1" applyFont="1" applyFill="1" applyBorder="1" applyAlignment="1" applyProtection="1">
      <alignment horizontal="center" vertical="center"/>
      <protection locked="0"/>
    </xf>
    <xf numFmtId="0" fontId="11" fillId="2" borderId="140" xfId="0"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93" xfId="0" applyFont="1" applyFill="1" applyBorder="1" applyAlignment="1" applyProtection="1">
      <alignment horizontal="center" vertical="center"/>
      <protection locked="0"/>
    </xf>
    <xf numFmtId="0" fontId="11" fillId="2" borderId="192" xfId="0" applyFont="1" applyFill="1" applyBorder="1" applyAlignment="1" applyProtection="1">
      <alignment horizontal="center" vertical="center"/>
      <protection locked="0"/>
    </xf>
    <xf numFmtId="0" fontId="16" fillId="0" borderId="2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wrapText="1"/>
    </xf>
    <xf numFmtId="0" fontId="16" fillId="0" borderId="24"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5" xfId="0" applyFont="1" applyBorder="1" applyAlignment="1">
      <alignment horizontal="center" vertical="center" wrapText="1"/>
    </xf>
    <xf numFmtId="0" fontId="16" fillId="0" borderId="106" xfId="0" applyFont="1" applyBorder="1" applyAlignment="1">
      <alignment horizontal="center" vertical="center" wrapText="1"/>
    </xf>
    <xf numFmtId="0" fontId="5" fillId="0" borderId="0" xfId="0" applyFont="1" applyAlignment="1">
      <alignment horizontal="left" vertical="center"/>
    </xf>
    <xf numFmtId="0" fontId="13" fillId="2" borderId="0" xfId="0" applyFont="1" applyFill="1" applyAlignment="1" applyProtection="1">
      <alignment horizontal="center" wrapText="1" shrinkToFit="1"/>
      <protection locked="0"/>
    </xf>
    <xf numFmtId="0" fontId="13" fillId="2" borderId="189" xfId="0" applyFont="1" applyFill="1" applyBorder="1" applyAlignment="1" applyProtection="1">
      <alignment horizontal="center" wrapText="1" shrinkToFit="1"/>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9" zoomScale="80" zoomScaleNormal="80" zoomScaleSheetLayoutView="80" workbookViewId="0">
      <selection activeCell="AH18" sqref="AH18:AK18"/>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8" t="s">
        <v>97</v>
      </c>
      <c r="BG2" s="379"/>
      <c r="BH2" s="379"/>
      <c r="BI2" s="379"/>
      <c r="BJ2" s="380"/>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08"/>
      <c r="BG3" s="22"/>
      <c r="BH3" s="22"/>
      <c r="BI3" s="22"/>
      <c r="BJ3" s="56"/>
    </row>
    <row r="4" spans="1:77" ht="17.25" customHeight="1" x14ac:dyDescent="0.2">
      <c r="B4" s="2" t="s">
        <v>9</v>
      </c>
      <c r="U4" s="6" t="s">
        <v>153</v>
      </c>
      <c r="V4" s="4"/>
      <c r="W4" s="4"/>
      <c r="X4" s="4"/>
      <c r="Y4" s="4"/>
      <c r="BF4" s="108"/>
      <c r="BG4" s="22" t="s">
        <v>98</v>
      </c>
      <c r="BH4" s="22"/>
      <c r="BI4" s="22"/>
      <c r="BJ4" s="56"/>
    </row>
    <row r="5" spans="1:77" ht="13.15" customHeight="1" x14ac:dyDescent="0.15">
      <c r="M5" s="7"/>
      <c r="N5" s="381" t="s">
        <v>39</v>
      </c>
      <c r="O5" s="381"/>
      <c r="P5" s="381"/>
      <c r="Q5" s="381"/>
      <c r="R5" s="381"/>
      <c r="S5" s="381"/>
      <c r="T5" s="381"/>
      <c r="U5" s="381"/>
      <c r="V5" s="381"/>
      <c r="W5" s="381"/>
      <c r="X5" s="381"/>
      <c r="Y5" s="381"/>
      <c r="Z5" s="381"/>
      <c r="AA5" s="381"/>
      <c r="AB5" s="381"/>
      <c r="AC5" s="381"/>
      <c r="AD5" s="381"/>
      <c r="AE5" s="381"/>
      <c r="AF5" s="7"/>
      <c r="AL5" s="109"/>
      <c r="AM5" s="372" t="s">
        <v>154</v>
      </c>
      <c r="AN5" s="373"/>
      <c r="AO5" s="373"/>
      <c r="AP5" s="374"/>
      <c r="BF5" s="108"/>
      <c r="BG5" s="22" t="s">
        <v>99</v>
      </c>
      <c r="BH5" s="22"/>
      <c r="BI5" s="22"/>
      <c r="BJ5" s="56"/>
    </row>
    <row r="6" spans="1:77" ht="13.15" customHeight="1" x14ac:dyDescent="0.15">
      <c r="M6" s="8"/>
      <c r="N6" s="382"/>
      <c r="O6" s="382"/>
      <c r="P6" s="382"/>
      <c r="Q6" s="382"/>
      <c r="R6" s="382"/>
      <c r="S6" s="382"/>
      <c r="T6" s="382"/>
      <c r="U6" s="382"/>
      <c r="V6" s="382"/>
      <c r="W6" s="382"/>
      <c r="X6" s="382"/>
      <c r="Y6" s="382"/>
      <c r="Z6" s="382"/>
      <c r="AA6" s="382"/>
      <c r="AB6" s="382"/>
      <c r="AC6" s="382"/>
      <c r="AD6" s="382"/>
      <c r="AE6" s="382"/>
      <c r="AF6" s="8"/>
      <c r="AL6" s="109"/>
      <c r="AM6" s="375"/>
      <c r="AN6" s="376"/>
      <c r="AO6" s="376"/>
      <c r="AP6" s="377"/>
      <c r="BF6" s="108"/>
      <c r="BG6" s="22" t="s">
        <v>117</v>
      </c>
      <c r="BH6" s="22"/>
      <c r="BI6" s="22"/>
      <c r="BJ6" s="56"/>
    </row>
    <row r="7" spans="1:77" ht="12.75" customHeight="1" x14ac:dyDescent="0.15">
      <c r="AL7" s="84"/>
      <c r="AM7" s="84"/>
      <c r="BF7" s="108"/>
      <c r="BG7" s="22" t="s">
        <v>100</v>
      </c>
      <c r="BH7" s="22"/>
      <c r="BI7" s="22"/>
      <c r="BJ7" s="56"/>
    </row>
    <row r="8" spans="1:77" ht="6" customHeight="1" x14ac:dyDescent="0.15">
      <c r="BF8" s="108"/>
      <c r="BG8" s="22" t="s">
        <v>99</v>
      </c>
      <c r="BH8" s="22"/>
      <c r="BI8" s="22"/>
      <c r="BJ8" s="56"/>
    </row>
    <row r="9" spans="1:77" ht="12" customHeight="1" x14ac:dyDescent="0.15">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359"/>
      <c r="AM9" s="254"/>
      <c r="AN9" s="332" t="s">
        <v>4</v>
      </c>
      <c r="AO9" s="332"/>
      <c r="AP9" s="254"/>
      <c r="AQ9" s="254"/>
      <c r="AR9" s="332" t="s">
        <v>5</v>
      </c>
      <c r="AS9" s="333"/>
      <c r="BD9" s="53"/>
      <c r="BF9" s="108"/>
      <c r="BG9" s="22" t="s">
        <v>118</v>
      </c>
      <c r="BH9" s="22"/>
      <c r="BI9" s="22"/>
      <c r="BJ9" s="56"/>
    </row>
    <row r="10" spans="1:77" ht="13.9" customHeight="1" x14ac:dyDescent="0.15">
      <c r="B10" s="262"/>
      <c r="C10" s="262"/>
      <c r="D10" s="262"/>
      <c r="E10" s="262"/>
      <c r="F10" s="262"/>
      <c r="G10" s="262"/>
      <c r="H10" s="262"/>
      <c r="I10" s="358"/>
      <c r="J10" s="264"/>
      <c r="K10" s="370"/>
      <c r="L10" s="264"/>
      <c r="M10" s="352"/>
      <c r="N10" s="354"/>
      <c r="O10" s="264"/>
      <c r="P10" s="356"/>
      <c r="Q10" s="356"/>
      <c r="R10" s="356"/>
      <c r="S10" s="356"/>
      <c r="T10" s="354"/>
      <c r="U10" s="264"/>
      <c r="V10" s="356"/>
      <c r="W10" s="368"/>
      <c r="AL10" s="339"/>
      <c r="AM10" s="255"/>
      <c r="AN10" s="334"/>
      <c r="AO10" s="334"/>
      <c r="AP10" s="255"/>
      <c r="AQ10" s="255"/>
      <c r="AR10" s="334"/>
      <c r="AS10" s="335"/>
      <c r="BF10" s="108"/>
      <c r="BG10" s="22" t="s">
        <v>101</v>
      </c>
      <c r="BH10" s="22"/>
      <c r="BI10" s="22"/>
      <c r="BJ10" s="56"/>
    </row>
    <row r="11" spans="1:77" ht="9" customHeight="1" x14ac:dyDescent="0.15">
      <c r="B11" s="262"/>
      <c r="C11" s="262"/>
      <c r="D11" s="262"/>
      <c r="E11" s="262"/>
      <c r="F11" s="262"/>
      <c r="G11" s="262"/>
      <c r="H11" s="262"/>
      <c r="I11" s="358"/>
      <c r="J11" s="265"/>
      <c r="K11" s="371"/>
      <c r="L11" s="265"/>
      <c r="M11" s="353"/>
      <c r="N11" s="355"/>
      <c r="O11" s="265"/>
      <c r="P11" s="357"/>
      <c r="Q11" s="357"/>
      <c r="R11" s="357"/>
      <c r="S11" s="357"/>
      <c r="T11" s="355"/>
      <c r="U11" s="265"/>
      <c r="V11" s="357"/>
      <c r="W11" s="369"/>
      <c r="AL11" s="340"/>
      <c r="AM11" s="256"/>
      <c r="AN11" s="336"/>
      <c r="AO11" s="336"/>
      <c r="AP11" s="256"/>
      <c r="AQ11" s="256"/>
      <c r="AR11" s="336"/>
      <c r="AS11" s="337"/>
      <c r="BF11" s="108"/>
      <c r="BG11" s="22" t="s">
        <v>99</v>
      </c>
      <c r="BH11" s="22"/>
      <c r="BI11" s="22"/>
      <c r="BJ11" s="56"/>
    </row>
    <row r="12" spans="1:77" ht="6" customHeight="1" thickBot="1" x14ac:dyDescent="0.2">
      <c r="B12" s="263"/>
      <c r="C12" s="263"/>
      <c r="D12" s="263"/>
      <c r="E12" s="263"/>
      <c r="F12" s="263"/>
      <c r="G12" s="263"/>
      <c r="H12" s="263"/>
      <c r="I12" s="201"/>
      <c r="J12" s="265"/>
      <c r="K12" s="371"/>
      <c r="L12" s="265"/>
      <c r="M12" s="353"/>
      <c r="N12" s="355"/>
      <c r="O12" s="265"/>
      <c r="P12" s="357"/>
      <c r="Q12" s="357"/>
      <c r="R12" s="357"/>
      <c r="S12" s="357"/>
      <c r="T12" s="355"/>
      <c r="U12" s="265"/>
      <c r="V12" s="357"/>
      <c r="W12" s="369"/>
      <c r="BF12" s="108"/>
      <c r="BG12" s="22" t="s">
        <v>119</v>
      </c>
      <c r="BH12" s="22"/>
      <c r="BI12" s="22"/>
      <c r="BJ12" s="56"/>
    </row>
    <row r="13" spans="1:77" s="3" customFormat="1" ht="15" customHeight="1" thickBot="1" x14ac:dyDescent="0.2">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30</v>
      </c>
      <c r="W13" s="88"/>
      <c r="X13" s="88"/>
      <c r="Y13" s="257" t="s">
        <v>152</v>
      </c>
      <c r="Z13" s="257"/>
      <c r="AA13" s="257"/>
      <c r="AB13" s="257"/>
      <c r="AC13" s="257"/>
      <c r="AD13" s="257"/>
      <c r="AE13" s="257"/>
      <c r="AF13" s="257"/>
      <c r="AG13" s="257"/>
      <c r="AH13" s="257"/>
      <c r="AI13" s="88"/>
      <c r="AJ13" s="88"/>
      <c r="AK13" s="89"/>
      <c r="AL13" s="90" t="s">
        <v>95</v>
      </c>
      <c r="AM13" s="91"/>
      <c r="AN13" s="259" t="s">
        <v>155</v>
      </c>
      <c r="AO13" s="259"/>
      <c r="AP13" s="259"/>
      <c r="AQ13" s="259"/>
      <c r="AR13" s="259"/>
      <c r="AS13" s="260"/>
      <c r="AX13" s="9"/>
      <c r="AY13" s="9"/>
      <c r="AZ13" s="9"/>
      <c r="BA13" s="9"/>
      <c r="BB13" s="9"/>
      <c r="BC13" s="9"/>
      <c r="BD13" s="360" t="s">
        <v>90</v>
      </c>
      <c r="BE13" s="361"/>
      <c r="BF13" s="110"/>
      <c r="BG13" s="22" t="s">
        <v>102</v>
      </c>
      <c r="BH13" s="81"/>
      <c r="BI13" s="81"/>
      <c r="BJ13" s="57"/>
    </row>
    <row r="14" spans="1:77" s="3" customFormat="1" ht="13.9" customHeight="1" thickBot="1" x14ac:dyDescent="0.2">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298" t="s">
        <v>86</v>
      </c>
      <c r="AI14" s="299"/>
      <c r="AJ14" s="299"/>
      <c r="AK14" s="300"/>
      <c r="AL14" s="364" t="s">
        <v>96</v>
      </c>
      <c r="AM14" s="365"/>
      <c r="AN14" s="306" t="s">
        <v>19</v>
      </c>
      <c r="AO14" s="307"/>
      <c r="AP14" s="307"/>
      <c r="AQ14" s="307"/>
      <c r="AR14" s="308"/>
      <c r="AS14" s="309"/>
      <c r="AX14" s="9"/>
      <c r="AY14" s="111" t="s">
        <v>114</v>
      </c>
      <c r="AZ14" s="111" t="s">
        <v>114</v>
      </c>
      <c r="BA14" s="111" t="s">
        <v>112</v>
      </c>
      <c r="BB14" s="328" t="s">
        <v>113</v>
      </c>
      <c r="BC14" s="329"/>
      <c r="BD14" s="362"/>
      <c r="BE14" s="363"/>
      <c r="BF14" s="82"/>
      <c r="BG14" s="80"/>
      <c r="BH14" s="80"/>
      <c r="BI14" s="58" t="s">
        <v>103</v>
      </c>
      <c r="BJ14" s="59">
        <v>41</v>
      </c>
      <c r="BO14" s="10" t="s">
        <v>169</v>
      </c>
    </row>
    <row r="15" spans="1:77" s="3" customFormat="1" ht="13.9" customHeight="1" x14ac:dyDescent="0.15">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301"/>
      <c r="AI15" s="302"/>
      <c r="AJ15" s="302"/>
      <c r="AK15" s="303"/>
      <c r="AL15" s="366"/>
      <c r="AM15" s="367"/>
      <c r="AN15" s="330"/>
      <c r="AO15" s="330"/>
      <c r="AP15" s="330"/>
      <c r="AQ15" s="330"/>
      <c r="AR15" s="330"/>
      <c r="AS15" s="331"/>
      <c r="AX15" s="9"/>
      <c r="AY15" s="64"/>
      <c r="AZ15" s="65" t="s">
        <v>109</v>
      </c>
      <c r="BA15" s="65" t="s">
        <v>111</v>
      </c>
      <c r="BB15" s="112" t="s">
        <v>110</v>
      </c>
      <c r="BC15" s="65" t="s">
        <v>116</v>
      </c>
      <c r="BD15" s="113" t="s">
        <v>88</v>
      </c>
      <c r="BE15" s="114" t="s">
        <v>89</v>
      </c>
      <c r="BF15" s="60" t="s">
        <v>104</v>
      </c>
      <c r="BG15" s="61" t="s">
        <v>105</v>
      </c>
      <c r="BH15" s="61" t="s">
        <v>106</v>
      </c>
      <c r="BI15" s="62" t="s">
        <v>107</v>
      </c>
      <c r="BJ15" s="63" t="s">
        <v>108</v>
      </c>
      <c r="BL15" s="22" t="s">
        <v>115</v>
      </c>
      <c r="BM15" s="22" t="s">
        <v>87</v>
      </c>
      <c r="BO15" s="3" t="s">
        <v>161</v>
      </c>
      <c r="BP15" s="3" t="s">
        <v>162</v>
      </c>
      <c r="BQ15" s="3" t="s">
        <v>163</v>
      </c>
      <c r="BR15" s="3" t="s">
        <v>164</v>
      </c>
      <c r="BS15" s="3" t="s">
        <v>166</v>
      </c>
      <c r="BT15" s="3" t="s">
        <v>167</v>
      </c>
      <c r="BU15" s="3" t="s">
        <v>168</v>
      </c>
    </row>
    <row r="16" spans="1:77" ht="18" customHeight="1" thickBot="1" x14ac:dyDescent="0.2">
      <c r="B16" s="225"/>
      <c r="C16" s="226"/>
      <c r="D16" s="226"/>
      <c r="E16" s="226"/>
      <c r="F16" s="226"/>
      <c r="G16" s="226"/>
      <c r="H16" s="226"/>
      <c r="I16" s="227"/>
      <c r="J16" s="225"/>
      <c r="K16" s="226"/>
      <c r="L16" s="226"/>
      <c r="M16" s="226"/>
      <c r="N16" s="231"/>
      <c r="O16" s="171"/>
      <c r="P16" s="93" t="s">
        <v>0</v>
      </c>
      <c r="Q16" s="169"/>
      <c r="R16" s="93" t="s">
        <v>1</v>
      </c>
      <c r="S16" s="167"/>
      <c r="T16" s="233" t="s">
        <v>165</v>
      </c>
      <c r="U16" s="233"/>
      <c r="V16" s="234"/>
      <c r="W16" s="235"/>
      <c r="X16" s="235"/>
      <c r="Y16" s="115"/>
      <c r="Z16" s="116"/>
      <c r="AA16" s="117"/>
      <c r="AB16" s="117"/>
      <c r="AC16" s="115" t="s">
        <v>8</v>
      </c>
      <c r="AD16" s="116"/>
      <c r="AE16" s="117"/>
      <c r="AF16" s="117"/>
      <c r="AG16" s="118" t="s">
        <v>8</v>
      </c>
      <c r="AH16" s="219"/>
      <c r="AI16" s="220"/>
      <c r="AJ16" s="220"/>
      <c r="AK16" s="221"/>
      <c r="AL16" s="155"/>
      <c r="AM16" s="156"/>
      <c r="AN16" s="219"/>
      <c r="AO16" s="220"/>
      <c r="AP16" s="220"/>
      <c r="AQ16" s="220"/>
      <c r="AR16" s="220"/>
      <c r="AS16" s="118" t="s">
        <v>8</v>
      </c>
      <c r="AV16" s="23" t="str">
        <f>IF(OR(O16="",Q16=""),"", IF(O16&lt;20,DATE(O16+118,Q16,IF(S16="",1,S16)),DATE(O16+88,Q16,IF(S16="",1,S16))))</f>
        <v/>
      </c>
      <c r="AW16" s="24" t="e">
        <f>IF(AV16&lt;=#REF!,"昔",IF(AV16&lt;=#REF!,"上",IF(AV16&lt;=#REF!,"中","下")))</f>
        <v>#REF!</v>
      </c>
      <c r="AX16" s="9" t="e">
        <f>IF(AV16&lt;=#REF!,5,IF(AV16&lt;=#REF!,7,IF(AV16&lt;=#REF!,9,11)))</f>
        <v>#REF!</v>
      </c>
      <c r="AY16" s="119"/>
      <c r="AZ16" s="120"/>
      <c r="BA16" s="121">
        <f>AN16</f>
        <v>0</v>
      </c>
      <c r="BB16" s="120"/>
      <c r="BC16" s="120"/>
      <c r="BD16" s="122">
        <v>1</v>
      </c>
      <c r="BE16" s="123">
        <v>1</v>
      </c>
      <c r="BF16" s="113">
        <v>1</v>
      </c>
      <c r="BG16" s="124">
        <v>16</v>
      </c>
      <c r="BH16" s="124">
        <v>24</v>
      </c>
      <c r="BI16" s="125" t="str">
        <f ca="1">IF(COUNTA(INDIRECT(ADDRESS(BG16,2)):INDIRECT(ADDRESS(BH16,2)))&gt;0,COUNTA(INDIRECT(ADDRESS(BG16,2)):INDIRECT(ADDRESS(BH16,2))),"")</f>
        <v/>
      </c>
      <c r="BJ16" s="126">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8"/>
      <c r="C17" s="229"/>
      <c r="D17" s="229"/>
      <c r="E17" s="229"/>
      <c r="F17" s="229"/>
      <c r="G17" s="229"/>
      <c r="H17" s="229"/>
      <c r="I17" s="230"/>
      <c r="J17" s="228"/>
      <c r="K17" s="229"/>
      <c r="L17" s="229"/>
      <c r="M17" s="229"/>
      <c r="N17" s="232"/>
      <c r="O17" s="172"/>
      <c r="P17" s="11" t="s">
        <v>0</v>
      </c>
      <c r="Q17" s="170"/>
      <c r="R17" s="11" t="s">
        <v>1</v>
      </c>
      <c r="S17" s="168"/>
      <c r="T17" s="236" t="s">
        <v>21</v>
      </c>
      <c r="U17" s="236"/>
      <c r="V17" s="222"/>
      <c r="W17" s="223"/>
      <c r="X17" s="223"/>
      <c r="Y17" s="223"/>
      <c r="Z17" s="222"/>
      <c r="AA17" s="223"/>
      <c r="AB17" s="223"/>
      <c r="AC17" s="223"/>
      <c r="AD17" s="222"/>
      <c r="AE17" s="223"/>
      <c r="AF17" s="223"/>
      <c r="AG17" s="224"/>
      <c r="AH17" s="223"/>
      <c r="AI17" s="223"/>
      <c r="AJ17" s="223"/>
      <c r="AK17" s="224"/>
      <c r="AL17" s="237"/>
      <c r="AM17" s="238"/>
      <c r="AN17" s="198"/>
      <c r="AO17" s="199"/>
      <c r="AP17" s="199"/>
      <c r="AQ17" s="199"/>
      <c r="AR17" s="199"/>
      <c r="AS17" s="73"/>
      <c r="AV17" s="23"/>
      <c r="AW17" s="24"/>
      <c r="AY17" s="67">
        <f>AH17</f>
        <v>0</v>
      </c>
      <c r="AZ17" s="66" t="e">
        <f>IF(AV16&lt;=#REF!,AH17,IF(AND(AV16&gt;=#REF!,AV16&lt;=#REF!),AH17*105/108,AH17))</f>
        <v>#REF!</v>
      </c>
      <c r="BA17" s="65"/>
      <c r="BB17" s="66">
        <f>IF($AL17="賃金で算定",0,INT(AY17*$AL17/100))</f>
        <v>0</v>
      </c>
      <c r="BC17" s="66" t="e">
        <f>IF(AY17=AZ17,BB17,AZ17*$AL17/100)</f>
        <v>#REF!</v>
      </c>
      <c r="BD17" s="122">
        <v>2</v>
      </c>
      <c r="BE17" s="123">
        <v>2</v>
      </c>
      <c r="BF17" s="113">
        <v>2</v>
      </c>
      <c r="BG17" s="124">
        <v>60</v>
      </c>
      <c r="BH17" s="124">
        <f>BG16+BG17</f>
        <v>76</v>
      </c>
      <c r="BI17" s="114" t="str">
        <f ca="1">IF(COUNTA(INDIRECT(ADDRESS(BG17,2)):INDIRECT(ADDRESS(BH17,2)))&gt;0,COUNTA(INDIRECT(ADDRESS(BG17,2)):INDIRECT(ADDRESS(BH17,2))),"")</f>
        <v/>
      </c>
      <c r="BJ17" s="22"/>
      <c r="BL17" s="22" t="e">
        <f>IF(AY17=AZ17,0,1)</f>
        <v>#REF!</v>
      </c>
      <c r="BM17" s="22" t="e">
        <f>IF(BL17=1,AL17,"")</f>
        <v>#REF!</v>
      </c>
    </row>
    <row r="18" spans="2:74" ht="18" customHeight="1" x14ac:dyDescent="0.15">
      <c r="B18" s="225"/>
      <c r="C18" s="226"/>
      <c r="D18" s="226"/>
      <c r="E18" s="226"/>
      <c r="F18" s="226"/>
      <c r="G18" s="226"/>
      <c r="H18" s="226"/>
      <c r="I18" s="227"/>
      <c r="J18" s="225"/>
      <c r="K18" s="226"/>
      <c r="L18" s="226"/>
      <c r="M18" s="226"/>
      <c r="N18" s="231"/>
      <c r="O18" s="171"/>
      <c r="P18" s="93" t="s">
        <v>31</v>
      </c>
      <c r="Q18" s="169"/>
      <c r="R18" s="93" t="s">
        <v>1</v>
      </c>
      <c r="S18" s="167"/>
      <c r="T18" s="233" t="s">
        <v>165</v>
      </c>
      <c r="U18" s="233"/>
      <c r="V18" s="234"/>
      <c r="W18" s="235"/>
      <c r="X18" s="235"/>
      <c r="Y18" s="127"/>
      <c r="Z18" s="128"/>
      <c r="AA18" s="129"/>
      <c r="AB18" s="129"/>
      <c r="AC18" s="127"/>
      <c r="AD18" s="128"/>
      <c r="AE18" s="129"/>
      <c r="AF18" s="129"/>
      <c r="AG18" s="130"/>
      <c r="AH18" s="219"/>
      <c r="AI18" s="220"/>
      <c r="AJ18" s="220"/>
      <c r="AK18" s="221"/>
      <c r="AL18" s="155"/>
      <c r="AM18" s="156"/>
      <c r="AN18" s="219"/>
      <c r="AO18" s="220"/>
      <c r="AP18" s="220"/>
      <c r="AQ18" s="220"/>
      <c r="AR18" s="220"/>
      <c r="AS18" s="131"/>
      <c r="AV18" s="23" t="str">
        <f>IF(OR(O18="",Q18=""),"", IF(O18&lt;20,DATE(O18+118,Q18,IF(S18="",1,S18)),DATE(O18+88,Q18,IF(S18="",1,S18))))</f>
        <v/>
      </c>
      <c r="AW18" s="24" t="e">
        <f>IF(AV18&lt;=#REF!,"昔",IF(AV18&lt;=#REF!,"上",IF(AV18&lt;=#REF!,"中","下")))</f>
        <v>#REF!</v>
      </c>
      <c r="AX18" s="9" t="e">
        <f>IF(AV18&lt;=#REF!,5,IF(AV18&lt;=#REF!,7,IF(AV18&lt;=#REF!,9,11)))</f>
        <v>#REF!</v>
      </c>
      <c r="AY18" s="119"/>
      <c r="AZ18" s="120"/>
      <c r="BA18" s="121">
        <f t="shared" ref="BA18" si="0">AN18</f>
        <v>0</v>
      </c>
      <c r="BB18" s="120"/>
      <c r="BC18" s="120"/>
      <c r="BD18" s="154">
        <v>3</v>
      </c>
      <c r="BE18" s="123">
        <v>3</v>
      </c>
      <c r="BF18" s="113">
        <v>3</v>
      </c>
      <c r="BG18" s="124">
        <f t="shared" ref="BG18:BH33" si="1">BG17+$BJ$14</f>
        <v>101</v>
      </c>
      <c r="BH18" s="124">
        <f t="shared" si="1"/>
        <v>117</v>
      </c>
      <c r="BI18" s="114"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8"/>
      <c r="C19" s="229"/>
      <c r="D19" s="229"/>
      <c r="E19" s="229"/>
      <c r="F19" s="229"/>
      <c r="G19" s="229"/>
      <c r="H19" s="229"/>
      <c r="I19" s="230"/>
      <c r="J19" s="228"/>
      <c r="K19" s="229"/>
      <c r="L19" s="229"/>
      <c r="M19" s="229"/>
      <c r="N19" s="232"/>
      <c r="O19" s="172"/>
      <c r="P19" s="11" t="s">
        <v>0</v>
      </c>
      <c r="Q19" s="170"/>
      <c r="R19" s="11" t="s">
        <v>1</v>
      </c>
      <c r="S19" s="168"/>
      <c r="T19" s="236" t="s">
        <v>21</v>
      </c>
      <c r="U19" s="236"/>
      <c r="V19" s="198"/>
      <c r="W19" s="199"/>
      <c r="X19" s="199"/>
      <c r="Y19" s="200"/>
      <c r="Z19" s="222"/>
      <c r="AA19" s="223"/>
      <c r="AB19" s="223"/>
      <c r="AC19" s="223"/>
      <c r="AD19" s="222"/>
      <c r="AE19" s="223"/>
      <c r="AF19" s="223"/>
      <c r="AG19" s="224"/>
      <c r="AH19" s="223"/>
      <c r="AI19" s="223"/>
      <c r="AJ19" s="223"/>
      <c r="AK19" s="224"/>
      <c r="AL19" s="237"/>
      <c r="AM19" s="238"/>
      <c r="AN19" s="198"/>
      <c r="AO19" s="199"/>
      <c r="AP19" s="199"/>
      <c r="AQ19" s="199"/>
      <c r="AR19" s="199"/>
      <c r="AS19" s="73"/>
      <c r="AV19" s="23"/>
      <c r="AW19" s="24"/>
      <c r="AY19" s="67">
        <f>AH19</f>
        <v>0</v>
      </c>
      <c r="AZ19" s="66" t="e">
        <f>IF(AV18&lt;=#REF!,AH19,IF(AND(AV18&gt;=#REF!,AV18&lt;=#REF!),AH19*105/108,AH19))</f>
        <v>#REF!</v>
      </c>
      <c r="BA19" s="65"/>
      <c r="BB19" s="66">
        <f t="shared" ref="BB19" si="2">IF($AL19="賃金で算定",0,INT(AY19*$AL19/100))</f>
        <v>0</v>
      </c>
      <c r="BC19" s="152" t="e">
        <f>IF(AY19=AZ19,BB19,AZ19*$AL19/100)</f>
        <v>#REF!</v>
      </c>
      <c r="BD19" s="132">
        <v>4</v>
      </c>
      <c r="BE19" s="153">
        <v>4</v>
      </c>
      <c r="BF19" s="113">
        <v>4</v>
      </c>
      <c r="BG19" s="124">
        <f t="shared" si="1"/>
        <v>142</v>
      </c>
      <c r="BH19" s="124">
        <f t="shared" si="1"/>
        <v>158</v>
      </c>
      <c r="BI19" s="114" t="str">
        <f ca="1">IF(COUNTA(INDIRECT(ADDRESS(BG19,2)):INDIRECT(ADDRESS(BH19,2)))&gt;0,COUNTA(INDIRECT(ADDRESS(BG19,2)):INDIRECT(ADDRESS(BH19,2))),"")</f>
        <v/>
      </c>
      <c r="BJ19" s="22"/>
      <c r="BL19" s="22" t="e">
        <f>IF(AY19=AZ19,0,1)</f>
        <v>#REF!</v>
      </c>
      <c r="BM19" s="22" t="e">
        <f>IF(BL19=1,AL19,"")</f>
        <v>#REF!</v>
      </c>
    </row>
    <row r="20" spans="2:74" ht="18" customHeight="1" x14ac:dyDescent="0.15">
      <c r="B20" s="225"/>
      <c r="C20" s="226"/>
      <c r="D20" s="226"/>
      <c r="E20" s="226"/>
      <c r="F20" s="226"/>
      <c r="G20" s="226"/>
      <c r="H20" s="226"/>
      <c r="I20" s="227"/>
      <c r="J20" s="225"/>
      <c r="K20" s="226"/>
      <c r="L20" s="226"/>
      <c r="M20" s="226"/>
      <c r="N20" s="231"/>
      <c r="O20" s="171"/>
      <c r="P20" s="93" t="s">
        <v>31</v>
      </c>
      <c r="Q20" s="169"/>
      <c r="R20" s="93" t="s">
        <v>1</v>
      </c>
      <c r="S20" s="167"/>
      <c r="T20" s="233" t="s">
        <v>165</v>
      </c>
      <c r="U20" s="233"/>
      <c r="V20" s="234"/>
      <c r="W20" s="235"/>
      <c r="X20" s="235"/>
      <c r="Y20" s="127"/>
      <c r="Z20" s="128"/>
      <c r="AA20" s="129"/>
      <c r="AB20" s="129"/>
      <c r="AC20" s="127"/>
      <c r="AD20" s="128"/>
      <c r="AE20" s="129"/>
      <c r="AF20" s="129"/>
      <c r="AG20" s="130"/>
      <c r="AH20" s="219"/>
      <c r="AI20" s="220"/>
      <c r="AJ20" s="220"/>
      <c r="AK20" s="221"/>
      <c r="AL20" s="155"/>
      <c r="AM20" s="156"/>
      <c r="AN20" s="219"/>
      <c r="AO20" s="220"/>
      <c r="AP20" s="220"/>
      <c r="AQ20" s="220"/>
      <c r="AR20" s="220"/>
      <c r="AS20" s="131"/>
      <c r="AV20" s="23" t="str">
        <f>IF(OR(O20="",Q20=""),"", IF(O20&lt;20,DATE(O20+118,Q20,IF(S20="",1,S20)),DATE(O20+88,Q20,IF(S20="",1,S20))))</f>
        <v/>
      </c>
      <c r="AW20" s="24" t="e">
        <f>IF(AV20&lt;=#REF!,"昔",IF(AV20&lt;=#REF!,"上",IF(AV20&lt;=#REF!,"中","下")))</f>
        <v>#REF!</v>
      </c>
      <c r="AX20" s="9" t="e">
        <f>IF(AV20&lt;=#REF!,5,IF(AV20&lt;=#REF!,7,IF(AV20&lt;=#REF!,9,11)))</f>
        <v>#REF!</v>
      </c>
      <c r="AY20" s="119"/>
      <c r="AZ20" s="120"/>
      <c r="BA20" s="121">
        <f t="shared" ref="BA20" si="3">AN20</f>
        <v>0</v>
      </c>
      <c r="BB20" s="120"/>
      <c r="BC20" s="120"/>
      <c r="BE20" s="133">
        <v>5</v>
      </c>
      <c r="BF20" s="113">
        <v>5</v>
      </c>
      <c r="BG20" s="124">
        <f t="shared" si="1"/>
        <v>183</v>
      </c>
      <c r="BH20" s="124">
        <f t="shared" si="1"/>
        <v>199</v>
      </c>
      <c r="BI20" s="114"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8"/>
      <c r="C21" s="229"/>
      <c r="D21" s="229"/>
      <c r="E21" s="229"/>
      <c r="F21" s="229"/>
      <c r="G21" s="229"/>
      <c r="H21" s="229"/>
      <c r="I21" s="230"/>
      <c r="J21" s="228"/>
      <c r="K21" s="229"/>
      <c r="L21" s="229"/>
      <c r="M21" s="229"/>
      <c r="N21" s="232"/>
      <c r="O21" s="172"/>
      <c r="P21" s="11" t="s">
        <v>0</v>
      </c>
      <c r="Q21" s="170"/>
      <c r="R21" s="11" t="s">
        <v>1</v>
      </c>
      <c r="S21" s="168"/>
      <c r="T21" s="236" t="s">
        <v>21</v>
      </c>
      <c r="U21" s="236"/>
      <c r="V21" s="198"/>
      <c r="W21" s="199"/>
      <c r="X21" s="199"/>
      <c r="Y21" s="200"/>
      <c r="Z21" s="198"/>
      <c r="AA21" s="199"/>
      <c r="AB21" s="199"/>
      <c r="AC21" s="199"/>
      <c r="AD21" s="198"/>
      <c r="AE21" s="199"/>
      <c r="AF21" s="199"/>
      <c r="AG21" s="200"/>
      <c r="AH21" s="223"/>
      <c r="AI21" s="223"/>
      <c r="AJ21" s="223"/>
      <c r="AK21" s="224"/>
      <c r="AL21" s="237"/>
      <c r="AM21" s="238"/>
      <c r="AN21" s="198"/>
      <c r="AO21" s="199"/>
      <c r="AP21" s="199"/>
      <c r="AQ21" s="199"/>
      <c r="AR21" s="199"/>
      <c r="AS21" s="73"/>
      <c r="AV21" s="23"/>
      <c r="AW21" s="24"/>
      <c r="AY21" s="67">
        <f>AH21</f>
        <v>0</v>
      </c>
      <c r="AZ21" s="66" t="e">
        <f>IF(AV20&lt;=#REF!,AH21,IF(AND(AV20&gt;=#REF!,AV20&lt;=#REF!),AH21*105/108,AH21))</f>
        <v>#REF!</v>
      </c>
      <c r="BA21" s="65"/>
      <c r="BB21" s="66">
        <f t="shared" ref="BB21" si="4">IF($AL21="賃金で算定",0,INT(AY21*$AL21/100))</f>
        <v>0</v>
      </c>
      <c r="BC21" s="66" t="e">
        <f>IF(AY21=AZ21,BB21,AZ21*$AL21/100)</f>
        <v>#REF!</v>
      </c>
      <c r="BE21" s="133">
        <v>6</v>
      </c>
      <c r="BF21" s="113">
        <v>6</v>
      </c>
      <c r="BG21" s="124">
        <f t="shared" si="1"/>
        <v>224</v>
      </c>
      <c r="BH21" s="124">
        <f t="shared" si="1"/>
        <v>240</v>
      </c>
      <c r="BI21" s="114" t="str">
        <f ca="1">IF(COUNTA(INDIRECT(ADDRESS(BG21,2)):INDIRECT(ADDRESS(BH21,2)))&gt;0,COUNTA(INDIRECT(ADDRESS(BG21,2)):INDIRECT(ADDRESS(BH21,2))),"")</f>
        <v/>
      </c>
      <c r="BJ21" s="22"/>
      <c r="BL21" s="22" t="e">
        <f>IF(AY21=AZ21,0,1)</f>
        <v>#REF!</v>
      </c>
      <c r="BM21" s="22" t="e">
        <f>IF(BL21=1,AL21,"")</f>
        <v>#REF!</v>
      </c>
    </row>
    <row r="22" spans="2:74" ht="18" customHeight="1" x14ac:dyDescent="0.15">
      <c r="B22" s="225"/>
      <c r="C22" s="226"/>
      <c r="D22" s="226"/>
      <c r="E22" s="226"/>
      <c r="F22" s="226"/>
      <c r="G22" s="226"/>
      <c r="H22" s="226"/>
      <c r="I22" s="227"/>
      <c r="J22" s="225"/>
      <c r="K22" s="226"/>
      <c r="L22" s="226"/>
      <c r="M22" s="226"/>
      <c r="N22" s="231"/>
      <c r="O22" s="171"/>
      <c r="P22" s="93" t="s">
        <v>31</v>
      </c>
      <c r="Q22" s="169"/>
      <c r="R22" s="93" t="s">
        <v>1</v>
      </c>
      <c r="S22" s="167"/>
      <c r="T22" s="233" t="s">
        <v>165</v>
      </c>
      <c r="U22" s="233"/>
      <c r="V22" s="234"/>
      <c r="W22" s="235"/>
      <c r="X22" s="235"/>
      <c r="Y22" s="21"/>
      <c r="Z22" s="134"/>
      <c r="AA22" s="71"/>
      <c r="AB22" s="71"/>
      <c r="AC22" s="21"/>
      <c r="AD22" s="134"/>
      <c r="AE22" s="71"/>
      <c r="AF22" s="71"/>
      <c r="AG22" s="135"/>
      <c r="AH22" s="219"/>
      <c r="AI22" s="220"/>
      <c r="AJ22" s="220"/>
      <c r="AK22" s="221"/>
      <c r="AL22" s="155"/>
      <c r="AM22" s="156"/>
      <c r="AN22" s="219"/>
      <c r="AO22" s="220"/>
      <c r="AP22" s="220"/>
      <c r="AQ22" s="220"/>
      <c r="AR22" s="220"/>
      <c r="AS22" s="131"/>
      <c r="AV22" s="23" t="str">
        <f>IF(OR(O22="",Q22=""),"", IF(O22&lt;20,DATE(O22+118,Q22,IF(S22="",1,S22)),DATE(O22+88,Q22,IF(S22="",1,S22))))</f>
        <v/>
      </c>
      <c r="AW22" s="24" t="e">
        <f>IF(AV22&lt;=#REF!,"昔",IF(AV22&lt;=#REF!,"上",IF(AV22&lt;=#REF!,"中","下")))</f>
        <v>#REF!</v>
      </c>
      <c r="AX22" s="9" t="e">
        <f>IF(AV22&lt;=#REF!,5,IF(AV22&lt;=#REF!,7,IF(AV22&lt;=#REF!,9,11)))</f>
        <v>#REF!</v>
      </c>
      <c r="AY22" s="119"/>
      <c r="AZ22" s="120"/>
      <c r="BA22" s="121">
        <f t="shared" ref="BA22" si="5">AN22</f>
        <v>0</v>
      </c>
      <c r="BB22" s="120"/>
      <c r="BC22" s="120"/>
      <c r="BE22" s="133">
        <v>7</v>
      </c>
      <c r="BF22" s="113">
        <v>7</v>
      </c>
      <c r="BG22" s="124">
        <f t="shared" si="1"/>
        <v>265</v>
      </c>
      <c r="BH22" s="124">
        <f t="shared" si="1"/>
        <v>281</v>
      </c>
      <c r="BI22" s="114"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8"/>
      <c r="C23" s="229"/>
      <c r="D23" s="229"/>
      <c r="E23" s="229"/>
      <c r="F23" s="229"/>
      <c r="G23" s="229"/>
      <c r="H23" s="229"/>
      <c r="I23" s="230"/>
      <c r="J23" s="228"/>
      <c r="K23" s="229"/>
      <c r="L23" s="229"/>
      <c r="M23" s="229"/>
      <c r="N23" s="232"/>
      <c r="O23" s="172"/>
      <c r="P23" s="11" t="s">
        <v>0</v>
      </c>
      <c r="Q23" s="170"/>
      <c r="R23" s="11" t="s">
        <v>1</v>
      </c>
      <c r="S23" s="168"/>
      <c r="T23" s="236" t="s">
        <v>21</v>
      </c>
      <c r="U23" s="236"/>
      <c r="V23" s="198"/>
      <c r="W23" s="199"/>
      <c r="X23" s="199"/>
      <c r="Y23" s="200"/>
      <c r="Z23" s="222"/>
      <c r="AA23" s="223"/>
      <c r="AB23" s="223"/>
      <c r="AC23" s="223"/>
      <c r="AD23" s="222"/>
      <c r="AE23" s="223"/>
      <c r="AF23" s="223"/>
      <c r="AG23" s="224"/>
      <c r="AH23" s="223"/>
      <c r="AI23" s="223"/>
      <c r="AJ23" s="223"/>
      <c r="AK23" s="224"/>
      <c r="AL23" s="237"/>
      <c r="AM23" s="238"/>
      <c r="AN23" s="198"/>
      <c r="AO23" s="199"/>
      <c r="AP23" s="199"/>
      <c r="AQ23" s="199"/>
      <c r="AR23" s="199"/>
      <c r="AS23" s="73"/>
      <c r="AV23" s="23"/>
      <c r="AW23" s="24"/>
      <c r="AY23" s="67">
        <f>AH23</f>
        <v>0</v>
      </c>
      <c r="AZ23" s="66" t="e">
        <f>IF(AV22&lt;=#REF!,AH23,IF(AND(AV22&gt;=#REF!,AV22&lt;=#REF!),AH23*105/108,AH23))</f>
        <v>#REF!</v>
      </c>
      <c r="BA23" s="65"/>
      <c r="BB23" s="66">
        <f t="shared" ref="BB23" si="6">IF($AL23="賃金で算定",0,INT(AY23*$AL23/100))</f>
        <v>0</v>
      </c>
      <c r="BC23" s="66" t="e">
        <f>IF(AY23=AZ23,BB23,AZ23*$AL23/100)</f>
        <v>#REF!</v>
      </c>
      <c r="BE23" s="133">
        <v>8</v>
      </c>
      <c r="BF23" s="113">
        <v>8</v>
      </c>
      <c r="BG23" s="124">
        <f t="shared" si="1"/>
        <v>306</v>
      </c>
      <c r="BH23" s="124">
        <f t="shared" si="1"/>
        <v>322</v>
      </c>
      <c r="BI23" s="114" t="str">
        <f ca="1">IF(COUNTA(INDIRECT(ADDRESS(BG23,2)):INDIRECT(ADDRESS(BH23,2)))&gt;0,COUNTA(INDIRECT(ADDRESS(BG23,2)):INDIRECT(ADDRESS(BH23,2))),"")</f>
        <v/>
      </c>
      <c r="BJ23" s="22"/>
      <c r="BL23" s="22" t="e">
        <f>IF(AY23=AZ23,0,1)</f>
        <v>#REF!</v>
      </c>
      <c r="BM23" s="22" t="e">
        <f>IF(BL23=1,AL23,"")</f>
        <v>#REF!</v>
      </c>
    </row>
    <row r="24" spans="2:74" ht="18" customHeight="1" x14ac:dyDescent="0.15">
      <c r="B24" s="225"/>
      <c r="C24" s="226"/>
      <c r="D24" s="226"/>
      <c r="E24" s="226"/>
      <c r="F24" s="226"/>
      <c r="G24" s="226"/>
      <c r="H24" s="226"/>
      <c r="I24" s="227"/>
      <c r="J24" s="225"/>
      <c r="K24" s="226"/>
      <c r="L24" s="226"/>
      <c r="M24" s="226"/>
      <c r="N24" s="231"/>
      <c r="O24" s="171"/>
      <c r="P24" s="93" t="s">
        <v>31</v>
      </c>
      <c r="Q24" s="169"/>
      <c r="R24" s="93" t="s">
        <v>1</v>
      </c>
      <c r="S24" s="167"/>
      <c r="T24" s="233" t="s">
        <v>165</v>
      </c>
      <c r="U24" s="233"/>
      <c r="V24" s="234"/>
      <c r="W24" s="235"/>
      <c r="X24" s="235"/>
      <c r="Y24" s="127"/>
      <c r="Z24" s="128"/>
      <c r="AA24" s="129"/>
      <c r="AB24" s="129"/>
      <c r="AC24" s="127"/>
      <c r="AD24" s="128"/>
      <c r="AE24" s="129"/>
      <c r="AF24" s="129"/>
      <c r="AG24" s="130"/>
      <c r="AH24" s="219"/>
      <c r="AI24" s="220"/>
      <c r="AJ24" s="220"/>
      <c r="AK24" s="221"/>
      <c r="AL24" s="155"/>
      <c r="AM24" s="156"/>
      <c r="AN24" s="219"/>
      <c r="AO24" s="220"/>
      <c r="AP24" s="220"/>
      <c r="AQ24" s="220"/>
      <c r="AR24" s="220"/>
      <c r="AS24" s="131"/>
      <c r="AV24" s="23" t="str">
        <f>IF(OR(O24="",Q24=""),"", IF(O24&lt;20,DATE(O24+118,Q24,IF(S24="",1,S24)),DATE(O24+88,Q24,IF(S24="",1,S24))))</f>
        <v/>
      </c>
      <c r="AW24" s="24" t="e">
        <f>IF(AV24&lt;=#REF!,"昔",IF(AV24&lt;=#REF!,"上",IF(AV24&lt;=#REF!,"中","下")))</f>
        <v>#REF!</v>
      </c>
      <c r="AX24" s="9" t="e">
        <f>IF(AV24&lt;=#REF!,5,IF(AV24&lt;=#REF!,7,IF(AV24&lt;=#REF!,9,11)))</f>
        <v>#REF!</v>
      </c>
      <c r="AY24" s="119"/>
      <c r="AZ24" s="120"/>
      <c r="BA24" s="121">
        <f t="shared" ref="BA24" si="7">AN24</f>
        <v>0</v>
      </c>
      <c r="BB24" s="120"/>
      <c r="BC24" s="120"/>
      <c r="BE24" s="133">
        <v>9</v>
      </c>
      <c r="BF24" s="113">
        <v>9</v>
      </c>
      <c r="BG24" s="124">
        <f t="shared" si="1"/>
        <v>347</v>
      </c>
      <c r="BH24" s="124">
        <f t="shared" si="1"/>
        <v>363</v>
      </c>
      <c r="BI24" s="114"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8"/>
      <c r="C25" s="229"/>
      <c r="D25" s="229"/>
      <c r="E25" s="229"/>
      <c r="F25" s="229"/>
      <c r="G25" s="229"/>
      <c r="H25" s="229"/>
      <c r="I25" s="230"/>
      <c r="J25" s="228"/>
      <c r="K25" s="229"/>
      <c r="L25" s="229"/>
      <c r="M25" s="229"/>
      <c r="N25" s="232"/>
      <c r="O25" s="172"/>
      <c r="P25" s="11" t="s">
        <v>0</v>
      </c>
      <c r="Q25" s="170"/>
      <c r="R25" s="11" t="s">
        <v>1</v>
      </c>
      <c r="S25" s="168"/>
      <c r="T25" s="236" t="s">
        <v>21</v>
      </c>
      <c r="U25" s="236"/>
      <c r="V25" s="198"/>
      <c r="W25" s="199"/>
      <c r="X25" s="199"/>
      <c r="Y25" s="200"/>
      <c r="Z25" s="198"/>
      <c r="AA25" s="199"/>
      <c r="AB25" s="199"/>
      <c r="AC25" s="199"/>
      <c r="AD25" s="222"/>
      <c r="AE25" s="223"/>
      <c r="AF25" s="223"/>
      <c r="AG25" s="224"/>
      <c r="AH25" s="223"/>
      <c r="AI25" s="223"/>
      <c r="AJ25" s="223"/>
      <c r="AK25" s="224"/>
      <c r="AL25" s="237"/>
      <c r="AM25" s="238"/>
      <c r="AN25" s="198"/>
      <c r="AO25" s="199"/>
      <c r="AP25" s="199"/>
      <c r="AQ25" s="199"/>
      <c r="AR25" s="199"/>
      <c r="AS25" s="73"/>
      <c r="AV25" s="24"/>
      <c r="AW25" s="24"/>
      <c r="AY25" s="67">
        <f>AH25</f>
        <v>0</v>
      </c>
      <c r="AZ25" s="66" t="e">
        <f>IF(AV24&lt;=#REF!,AH25,IF(AND(AV24&gt;=#REF!,AV24&lt;=#REF!),AH25*105/108,AH25))</f>
        <v>#REF!</v>
      </c>
      <c r="BA25" s="65"/>
      <c r="BB25" s="66">
        <f t="shared" ref="BB25" si="8">IF($AL25="賃金で算定",0,INT(AY25*$AL25/100))</f>
        <v>0</v>
      </c>
      <c r="BC25" s="66" t="e">
        <f>IF(AY25=AZ25,BB25,AZ25*$AL25/100)</f>
        <v>#REF!</v>
      </c>
      <c r="BE25" s="133">
        <v>10</v>
      </c>
      <c r="BF25" s="113">
        <v>10</v>
      </c>
      <c r="BG25" s="124">
        <f t="shared" si="1"/>
        <v>388</v>
      </c>
      <c r="BH25" s="124">
        <f t="shared" si="1"/>
        <v>404</v>
      </c>
      <c r="BI25" s="114" t="str">
        <f ca="1">IF(COUNTA(INDIRECT(ADDRESS(BG25,2)):INDIRECT(ADDRESS(BH25,2)))&gt;0,COUNTA(INDIRECT(ADDRESS(BG25,2)):INDIRECT(ADDRESS(BH25,2))),"")</f>
        <v/>
      </c>
      <c r="BJ25" s="22"/>
      <c r="BL25" s="22" t="e">
        <f>IF(AY25=AZ25,0,1)</f>
        <v>#REF!</v>
      </c>
      <c r="BM25" s="22" t="e">
        <f>IF(BL25=1,AL25,"")</f>
        <v>#REF!</v>
      </c>
    </row>
    <row r="26" spans="2:74" ht="18" customHeight="1" x14ac:dyDescent="0.15">
      <c r="B26" s="201" t="s">
        <v>138</v>
      </c>
      <c r="C26" s="202"/>
      <c r="D26" s="202"/>
      <c r="E26" s="203"/>
      <c r="F26" s="346"/>
      <c r="G26" s="211"/>
      <c r="H26" s="211"/>
      <c r="I26" s="211"/>
      <c r="J26" s="211"/>
      <c r="K26" s="211"/>
      <c r="L26" s="211"/>
      <c r="M26" s="211"/>
      <c r="N26" s="212"/>
      <c r="O26" s="201" t="s">
        <v>120</v>
      </c>
      <c r="P26" s="202"/>
      <c r="Q26" s="202"/>
      <c r="R26" s="202"/>
      <c r="S26" s="202"/>
      <c r="T26" s="202"/>
      <c r="U26" s="203"/>
      <c r="V26" s="219"/>
      <c r="W26" s="220"/>
      <c r="X26" s="220"/>
      <c r="Y26" s="221"/>
      <c r="Z26" s="157"/>
      <c r="AA26" s="158"/>
      <c r="AB26" s="158"/>
      <c r="AC26" s="159"/>
      <c r="AD26" s="157"/>
      <c r="AE26" s="158"/>
      <c r="AF26" s="158"/>
      <c r="AG26" s="159"/>
      <c r="AH26" s="219"/>
      <c r="AI26" s="220"/>
      <c r="AJ26" s="220"/>
      <c r="AK26" s="221"/>
      <c r="AL26" s="157"/>
      <c r="AM26" s="160"/>
      <c r="AN26" s="219"/>
      <c r="AO26" s="220"/>
      <c r="AP26" s="220"/>
      <c r="AQ26" s="220"/>
      <c r="AR26" s="220"/>
      <c r="AS26" s="161"/>
      <c r="AV26" s="22"/>
      <c r="AW26" s="22"/>
      <c r="AY26" s="119"/>
      <c r="AZ26" s="136"/>
      <c r="BA26" s="137">
        <f>BA16+BA18+BA20+BA22+BA24</f>
        <v>0</v>
      </c>
      <c r="BB26" s="121">
        <f>BB17+BB19+BB21+BB23+BB25</f>
        <v>0</v>
      </c>
      <c r="BC26" s="121">
        <f>SUMIF(BL17:BL25,0,BC17:BC25)+ROUNDDOWN(ROUNDDOWN(BL26*105/108,0)*BM26/100,0)</f>
        <v>0</v>
      </c>
      <c r="BE26" s="133">
        <v>11</v>
      </c>
      <c r="BF26" s="113">
        <v>11</v>
      </c>
      <c r="BG26" s="124">
        <f t="shared" si="1"/>
        <v>429</v>
      </c>
      <c r="BH26" s="124">
        <f t="shared" si="1"/>
        <v>445</v>
      </c>
      <c r="BI26" s="114"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4"/>
      <c r="C27" s="205"/>
      <c r="D27" s="205"/>
      <c r="E27" s="206"/>
      <c r="F27" s="347"/>
      <c r="G27" s="214"/>
      <c r="H27" s="214"/>
      <c r="I27" s="214"/>
      <c r="J27" s="214"/>
      <c r="K27" s="214"/>
      <c r="L27" s="214"/>
      <c r="M27" s="214"/>
      <c r="N27" s="215"/>
      <c r="O27" s="204"/>
      <c r="P27" s="205"/>
      <c r="Q27" s="205"/>
      <c r="R27" s="205"/>
      <c r="S27" s="205"/>
      <c r="T27" s="205"/>
      <c r="U27" s="206"/>
      <c r="V27" s="222"/>
      <c r="W27" s="348"/>
      <c r="X27" s="348"/>
      <c r="Y27" s="349"/>
      <c r="Z27" s="222"/>
      <c r="AA27" s="350"/>
      <c r="AB27" s="350"/>
      <c r="AC27" s="351"/>
      <c r="AD27" s="222"/>
      <c r="AE27" s="350"/>
      <c r="AF27" s="350"/>
      <c r="AG27" s="351"/>
      <c r="AH27" s="222"/>
      <c r="AI27" s="223"/>
      <c r="AJ27" s="223"/>
      <c r="AK27" s="223"/>
      <c r="AL27" s="162"/>
      <c r="AM27" s="163"/>
      <c r="AN27" s="222"/>
      <c r="AO27" s="348"/>
      <c r="AP27" s="348"/>
      <c r="AQ27" s="348"/>
      <c r="AR27" s="348"/>
      <c r="AS27" s="164"/>
      <c r="AV27" s="22"/>
      <c r="AW27" s="22"/>
      <c r="AY27" s="138">
        <f>AY17+AY19+AY21+AY23+AY25</f>
        <v>0</v>
      </c>
      <c r="AZ27" s="139"/>
      <c r="BA27" s="139"/>
      <c r="BB27" s="140">
        <f>BB26</f>
        <v>0</v>
      </c>
      <c r="BC27" s="141"/>
      <c r="BE27" s="142">
        <v>12</v>
      </c>
      <c r="BF27" s="113">
        <v>12</v>
      </c>
      <c r="BG27" s="124">
        <f>BG26+$BJ$14</f>
        <v>470</v>
      </c>
      <c r="BH27" s="124">
        <f>BH26+$BJ$14</f>
        <v>486</v>
      </c>
      <c r="BI27" s="114" t="str">
        <f ca="1">IF(COUNTA(INDIRECT(ADDRESS(BG27,2)):INDIRECT(ADDRESS(BH27,2)))&gt;0,COUNTA(INDIRECT(ADDRESS(BG27,2)):INDIRECT(ADDRESS(BH27,2))),"")</f>
        <v/>
      </c>
      <c r="BJ27" s="22"/>
    </row>
    <row r="28" spans="2:74" ht="18" customHeight="1" x14ac:dyDescent="0.15">
      <c r="B28" s="207"/>
      <c r="C28" s="208"/>
      <c r="D28" s="208"/>
      <c r="E28" s="209"/>
      <c r="F28" s="217"/>
      <c r="G28" s="217"/>
      <c r="H28" s="217"/>
      <c r="I28" s="217"/>
      <c r="J28" s="217"/>
      <c r="K28" s="217"/>
      <c r="L28" s="217"/>
      <c r="M28" s="217"/>
      <c r="N28" s="218"/>
      <c r="O28" s="207"/>
      <c r="P28" s="208"/>
      <c r="Q28" s="208"/>
      <c r="R28" s="208"/>
      <c r="S28" s="208"/>
      <c r="T28" s="208"/>
      <c r="U28" s="209"/>
      <c r="V28" s="198"/>
      <c r="W28" s="199"/>
      <c r="X28" s="199"/>
      <c r="Y28" s="199"/>
      <c r="Z28" s="198"/>
      <c r="AA28" s="199"/>
      <c r="AB28" s="199"/>
      <c r="AC28" s="199"/>
      <c r="AD28" s="198"/>
      <c r="AE28" s="199"/>
      <c r="AF28" s="199"/>
      <c r="AG28" s="199"/>
      <c r="AH28" s="198"/>
      <c r="AI28" s="199"/>
      <c r="AJ28" s="199"/>
      <c r="AK28" s="200"/>
      <c r="AL28" s="165"/>
      <c r="AM28" s="166"/>
      <c r="AN28" s="198"/>
      <c r="AO28" s="199"/>
      <c r="AP28" s="199"/>
      <c r="AQ28" s="199"/>
      <c r="AR28" s="199"/>
      <c r="AS28" s="166"/>
      <c r="AU28" s="52"/>
      <c r="AV28" s="22"/>
      <c r="AW28" s="22"/>
      <c r="AY28" s="69"/>
      <c r="AZ28" s="70" t="e">
        <f>IF(AZ17+AZ19+AZ21+AZ23+AZ25=AY27,0,ROUNDDOWN(AZ17+AZ19+AZ21+AZ23+AZ25,0))</f>
        <v>#REF!</v>
      </c>
      <c r="BA28" s="68"/>
      <c r="BB28" s="68"/>
      <c r="BC28" s="70">
        <f>IF(BC26=BB27,0,BC26)</f>
        <v>0</v>
      </c>
      <c r="BF28" s="113">
        <v>13</v>
      </c>
      <c r="BG28" s="124">
        <f t="shared" si="1"/>
        <v>511</v>
      </c>
      <c r="BH28" s="124">
        <f t="shared" si="1"/>
        <v>527</v>
      </c>
      <c r="BI28" s="114"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3">
        <f>IF(AN26=0,0,AN26+IF(AN28=0,AN27,AN28))</f>
        <v>0</v>
      </c>
      <c r="AO29" s="343"/>
      <c r="AP29" s="343"/>
      <c r="AQ29" s="343"/>
      <c r="AR29" s="343"/>
      <c r="BF29" s="113">
        <v>14</v>
      </c>
      <c r="BG29" s="124">
        <f t="shared" si="1"/>
        <v>552</v>
      </c>
      <c r="BH29" s="124">
        <f t="shared" si="1"/>
        <v>568</v>
      </c>
      <c r="BI29" s="114" t="str">
        <f ca="1">IF(COUNTA(INDIRECT(ADDRESS(BG29,2)):INDIRECT(ADDRESS(BH29,2)))&gt;0,COUNTA(INDIRECT(ADDRESS(BG29,2)):INDIRECT(ADDRESS(BH29,2))),"")</f>
        <v/>
      </c>
      <c r="BJ29" s="22"/>
    </row>
    <row r="30" spans="2:74" ht="15" customHeight="1" x14ac:dyDescent="0.15">
      <c r="AG30" s="9"/>
      <c r="AI30" s="10" t="s">
        <v>140</v>
      </c>
      <c r="AJ30" s="344"/>
      <c r="AK30" s="344"/>
      <c r="AL30" s="344"/>
      <c r="AM30" s="236" t="s">
        <v>94</v>
      </c>
      <c r="AN30" s="236"/>
      <c r="AO30" s="345"/>
      <c r="AP30" s="345"/>
      <c r="AQ30" s="345"/>
      <c r="AR30" s="345"/>
      <c r="AS30" s="11" t="s">
        <v>132</v>
      </c>
      <c r="AV30" s="23"/>
      <c r="BF30" s="113">
        <v>15</v>
      </c>
      <c r="BG30" s="124">
        <f t="shared" si="1"/>
        <v>593</v>
      </c>
      <c r="BH30" s="124">
        <f t="shared" si="1"/>
        <v>609</v>
      </c>
      <c r="BI30" s="114" t="str">
        <f ca="1">IF(COUNTA(INDIRECT(ADDRESS(BG30,2)):INDIRECT(ADDRESS(BH30,2)))&gt;0,COUNTA(INDIRECT(ADDRESS(BG30,2)):INDIRECT(ADDRESS(BH30,2))),"")</f>
        <v/>
      </c>
      <c r="BJ30" s="22"/>
    </row>
    <row r="31" spans="2:74" ht="15" customHeight="1" x14ac:dyDescent="0.15">
      <c r="D31" s="256"/>
      <c r="E31" s="256"/>
      <c r="F31" s="12" t="s">
        <v>0</v>
      </c>
      <c r="G31" s="256"/>
      <c r="H31" s="256"/>
      <c r="I31" s="12" t="s">
        <v>1</v>
      </c>
      <c r="J31" s="256"/>
      <c r="K31" s="256"/>
      <c r="L31" s="12" t="s">
        <v>23</v>
      </c>
      <c r="AG31" s="13"/>
      <c r="AI31" s="10" t="s">
        <v>156</v>
      </c>
      <c r="AJ31" s="345"/>
      <c r="AK31" s="345"/>
      <c r="AL31" s="11" t="s">
        <v>94</v>
      </c>
      <c r="AM31" s="345"/>
      <c r="AN31" s="345"/>
      <c r="AO31" s="11" t="s">
        <v>131</v>
      </c>
      <c r="AP31" s="345"/>
      <c r="AQ31" s="345"/>
      <c r="AR31" s="345"/>
      <c r="AS31" s="11" t="s">
        <v>132</v>
      </c>
      <c r="BF31" s="113">
        <v>16</v>
      </c>
      <c r="BG31" s="124">
        <f t="shared" si="1"/>
        <v>634</v>
      </c>
      <c r="BH31" s="124">
        <f t="shared" si="1"/>
        <v>650</v>
      </c>
      <c r="BI31" s="114" t="str">
        <f ca="1">IF(COUNTA(INDIRECT(ADDRESS(BG31,2)):INDIRECT(ADDRESS(BH31,2)))&gt;0,COUNTA(INDIRECT(ADDRESS(BG31,2)):INDIRECT(ADDRESS(BH31,2))),"")</f>
        <v/>
      </c>
      <c r="BJ31" s="22"/>
    </row>
    <row r="32" spans="2:74" ht="18" customHeight="1" x14ac:dyDescent="0.15">
      <c r="D32" s="9"/>
      <c r="E32" s="9"/>
      <c r="F32" s="9"/>
      <c r="G32" s="9"/>
      <c r="AA32" s="341" t="s">
        <v>24</v>
      </c>
      <c r="AB32" s="341"/>
      <c r="AC32" s="383"/>
      <c r="AD32" s="383"/>
      <c r="AE32" s="383"/>
      <c r="AF32" s="383"/>
      <c r="AG32" s="383"/>
      <c r="AH32" s="383"/>
      <c r="AI32" s="383"/>
      <c r="AJ32" s="383"/>
      <c r="AK32" s="383"/>
      <c r="AL32" s="383"/>
      <c r="AM32" s="383"/>
      <c r="AN32" s="383"/>
      <c r="AO32" s="383"/>
      <c r="AP32" s="383"/>
      <c r="AQ32" s="383"/>
      <c r="AR32" s="383"/>
      <c r="AS32" s="383"/>
      <c r="BF32" s="113">
        <v>17</v>
      </c>
      <c r="BG32" s="124">
        <f t="shared" si="1"/>
        <v>675</v>
      </c>
      <c r="BH32" s="124">
        <f t="shared" si="1"/>
        <v>691</v>
      </c>
      <c r="BI32" s="114" t="str">
        <f ca="1">IF(COUNTA(INDIRECT(ADDRESS(BG32,2)):INDIRECT(ADDRESS(BH32,2)))&gt;0,COUNTA(INDIRECT(ADDRESS(BG32,2)):INDIRECT(ADDRESS(BH32,2))),"")</f>
        <v/>
      </c>
      <c r="BJ32" s="22"/>
    </row>
    <row r="33" spans="2:62" ht="15" customHeight="1" x14ac:dyDescent="0.15">
      <c r="D33" s="9"/>
      <c r="E33" s="9"/>
      <c r="F33" s="9"/>
      <c r="G33" s="9"/>
      <c r="H33" s="3"/>
      <c r="X33" s="384" t="s">
        <v>25</v>
      </c>
      <c r="Y33" s="384"/>
      <c r="Z33" s="384"/>
      <c r="AA33" s="2"/>
      <c r="AB33" s="2"/>
      <c r="AC33" s="385"/>
      <c r="AD33" s="385"/>
      <c r="AE33" s="385"/>
      <c r="AF33" s="385"/>
      <c r="AG33" s="385"/>
      <c r="AH33" s="385"/>
      <c r="AI33" s="385"/>
      <c r="AJ33" s="385"/>
      <c r="AK33" s="385"/>
      <c r="AL33" s="385"/>
      <c r="AM33" s="385"/>
      <c r="AN33" s="385"/>
      <c r="AS33" s="14"/>
      <c r="BF33" s="113">
        <v>18</v>
      </c>
      <c r="BG33" s="124">
        <f t="shared" si="1"/>
        <v>716</v>
      </c>
      <c r="BH33" s="124">
        <f t="shared" si="1"/>
        <v>732</v>
      </c>
      <c r="BI33" s="114" t="str">
        <f ca="1">IF(COUNTA(INDIRECT(ADDRESS(BG33,2)):INDIRECT(ADDRESS(BH33,2)))&gt;0,COUNTA(INDIRECT(ADDRESS(BG33,2)):INDIRECT(ADDRESS(BH33,2))),"")</f>
        <v/>
      </c>
      <c r="BJ33" s="22"/>
    </row>
    <row r="34" spans="2:62" ht="15" customHeight="1" x14ac:dyDescent="0.15">
      <c r="D34" s="256"/>
      <c r="E34" s="256"/>
      <c r="F34" s="256"/>
      <c r="G34" s="256"/>
      <c r="H34" s="12" t="s">
        <v>26</v>
      </c>
      <c r="I34" s="12"/>
      <c r="J34" s="12"/>
      <c r="K34" s="12"/>
      <c r="L34" s="12"/>
      <c r="M34" s="12"/>
      <c r="N34" s="12"/>
      <c r="O34" s="12"/>
      <c r="P34" s="12"/>
      <c r="Q34" s="12"/>
      <c r="R34" s="15"/>
      <c r="S34" s="12"/>
      <c r="Y34" s="9"/>
      <c r="Z34" s="9"/>
      <c r="AA34" s="341" t="s">
        <v>27</v>
      </c>
      <c r="AB34" s="341"/>
      <c r="AC34" s="342"/>
      <c r="AD34" s="342"/>
      <c r="AE34" s="342"/>
      <c r="AF34" s="342"/>
      <c r="AG34" s="342"/>
      <c r="AH34" s="342"/>
      <c r="AI34" s="342"/>
      <c r="AJ34" s="342"/>
      <c r="AK34" s="342"/>
      <c r="AL34" s="342"/>
      <c r="AM34" s="342"/>
      <c r="AN34" s="342"/>
      <c r="AO34" s="32"/>
      <c r="AP34" s="32"/>
      <c r="AQ34" s="32"/>
      <c r="AR34" s="32"/>
      <c r="AS34" s="72"/>
      <c r="BF34" s="113">
        <v>19</v>
      </c>
      <c r="BG34" s="124">
        <f t="shared" ref="BG34:BH45" si="9">BG33+$BJ$14</f>
        <v>757</v>
      </c>
      <c r="BH34" s="124">
        <f t="shared" si="9"/>
        <v>773</v>
      </c>
      <c r="BI34" s="114" t="str">
        <f ca="1">IF(COUNTA(INDIRECT(ADDRESS(BG34,2)):INDIRECT(ADDRESS(BH34,2)))&gt;0,COUNTA(INDIRECT(ADDRESS(BG34,2)):INDIRECT(ADDRESS(BH34,2))),"")</f>
        <v/>
      </c>
      <c r="BJ34" s="22"/>
    </row>
    <row r="35" spans="2:62" ht="15" customHeight="1" x14ac:dyDescent="0.15">
      <c r="AC35" s="2"/>
      <c r="AD35" s="3" t="s">
        <v>143</v>
      </c>
      <c r="BF35" s="113">
        <v>20</v>
      </c>
      <c r="BG35" s="124">
        <f t="shared" si="9"/>
        <v>798</v>
      </c>
      <c r="BH35" s="124">
        <f t="shared" si="9"/>
        <v>814</v>
      </c>
      <c r="BI35" s="114"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157</v>
      </c>
      <c r="AK36" s="398"/>
      <c r="AL36" s="398"/>
      <c r="AM36" s="398"/>
      <c r="AN36" s="398"/>
      <c r="AO36" s="20"/>
      <c r="AP36" s="400" t="s">
        <v>146</v>
      </c>
      <c r="AQ36" s="401"/>
      <c r="AR36" s="401"/>
      <c r="AS36" s="402"/>
      <c r="BF36" s="113">
        <v>21</v>
      </c>
      <c r="BG36" s="124">
        <f t="shared" si="9"/>
        <v>839</v>
      </c>
      <c r="BH36" s="124">
        <f t="shared" si="9"/>
        <v>855</v>
      </c>
      <c r="BI36" s="114" t="str">
        <f ca="1">IF(COUNTA(INDIRECT(ADDRESS(BG36,2)):INDIRECT(ADDRESS(BH36,2)))&gt;0,COUNTA(INDIRECT(ADDRESS(BG36,2)):INDIRECT(ADDRESS(BH36,2))),"")</f>
        <v/>
      </c>
      <c r="BJ36" s="22"/>
    </row>
    <row r="37" spans="2:62" ht="16.149999999999999" customHeight="1" x14ac:dyDescent="0.15">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c r="BF37" s="113">
        <v>22</v>
      </c>
      <c r="BG37" s="124">
        <f t="shared" si="9"/>
        <v>880</v>
      </c>
      <c r="BH37" s="124">
        <f t="shared" si="9"/>
        <v>896</v>
      </c>
      <c r="BI37" s="114" t="str">
        <f ca="1">IF(COUNTA(INDIRECT(ADDRESS(BG37,2)):INDIRECT(ADDRESS(BH37,2)))&gt;0,COUNTA(INDIRECT(ADDRESS(BG37,2)):INDIRECT(ADDRESS(BH37,2))),"")</f>
        <v/>
      </c>
      <c r="BJ37" s="22"/>
    </row>
    <row r="38" spans="2:62" ht="16.149999999999999" customHeight="1" x14ac:dyDescent="0.15">
      <c r="D38" s="16" t="s">
        <v>158</v>
      </c>
      <c r="E38" s="16"/>
      <c r="F38" s="2"/>
      <c r="G38" s="2"/>
      <c r="H38" s="2"/>
      <c r="I38" s="2"/>
      <c r="J38" s="2"/>
      <c r="K38" s="2"/>
      <c r="L38" s="2"/>
      <c r="M38" s="2"/>
      <c r="N38" s="2"/>
      <c r="O38" s="2"/>
      <c r="P38" s="2"/>
      <c r="Q38" s="2"/>
      <c r="R38" s="2"/>
      <c r="S38" s="2"/>
      <c r="T38" s="2"/>
      <c r="U38" s="2"/>
      <c r="V38" s="2"/>
      <c r="W38" s="2"/>
      <c r="X38" s="2"/>
      <c r="AA38" s="388"/>
      <c r="AB38" s="389"/>
      <c r="AC38" s="316"/>
      <c r="AD38" s="317"/>
      <c r="AE38" s="317"/>
      <c r="AF38" s="317"/>
      <c r="AG38" s="317"/>
      <c r="AH38" s="318"/>
      <c r="AI38" s="322"/>
      <c r="AJ38" s="323"/>
      <c r="AK38" s="323"/>
      <c r="AL38" s="323"/>
      <c r="AM38" s="323"/>
      <c r="AN38" s="323"/>
      <c r="AO38" s="324"/>
      <c r="AP38" s="310"/>
      <c r="AQ38" s="311"/>
      <c r="AR38" s="311"/>
      <c r="AS38" s="312"/>
      <c r="BF38" s="113">
        <v>23</v>
      </c>
      <c r="BG38" s="124">
        <f t="shared" si="9"/>
        <v>921</v>
      </c>
      <c r="BH38" s="124">
        <f t="shared" si="9"/>
        <v>937</v>
      </c>
      <c r="BI38" s="114"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90"/>
      <c r="AB39" s="391"/>
      <c r="AC39" s="319"/>
      <c r="AD39" s="320"/>
      <c r="AE39" s="320"/>
      <c r="AF39" s="320"/>
      <c r="AG39" s="320"/>
      <c r="AH39" s="321"/>
      <c r="AI39" s="325"/>
      <c r="AJ39" s="326"/>
      <c r="AK39" s="326"/>
      <c r="AL39" s="326"/>
      <c r="AM39" s="326"/>
      <c r="AN39" s="326"/>
      <c r="AO39" s="327"/>
      <c r="AP39" s="313"/>
      <c r="AQ39" s="314"/>
      <c r="AR39" s="314"/>
      <c r="AS39" s="315"/>
      <c r="BF39" s="113">
        <v>24</v>
      </c>
      <c r="BG39" s="124">
        <f t="shared" si="9"/>
        <v>962</v>
      </c>
      <c r="BH39" s="124">
        <f t="shared" si="9"/>
        <v>978</v>
      </c>
      <c r="BI39" s="114"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c r="BF40" s="113">
        <v>25</v>
      </c>
      <c r="BG40" s="124">
        <f t="shared" si="9"/>
        <v>1003</v>
      </c>
      <c r="BH40" s="124">
        <f t="shared" si="9"/>
        <v>1019</v>
      </c>
      <c r="BI40" s="114" t="str">
        <f ca="1">IF(COUNTA(INDIRECT(ADDRESS(BG40,2)):INDIRECT(ADDRESS(BH40,2)))&gt;0,COUNTA(INDIRECT(ADDRESS(BG40,2)):INDIRECT(ADDRESS(BH40,2))),"")</f>
        <v/>
      </c>
      <c r="BJ40" s="22"/>
    </row>
    <row r="41" spans="2:62" ht="9" customHeight="1" x14ac:dyDescent="0.15">
      <c r="AQ41" s="35"/>
      <c r="AR41" s="35"/>
      <c r="AS41" s="35"/>
      <c r="BF41" s="113">
        <v>26</v>
      </c>
      <c r="BG41" s="124">
        <f t="shared" si="9"/>
        <v>1044</v>
      </c>
      <c r="BH41" s="124">
        <f t="shared" si="9"/>
        <v>1060</v>
      </c>
      <c r="BI41" s="114" t="str">
        <f ca="1">IF(COUNTA(INDIRECT(ADDRESS(BG41,2)):INDIRECT(ADDRESS(BH41,2)))&gt;0,COUNTA(INDIRECT(ADDRESS(BG41,2)):INDIRECT(ADDRESS(BH41,2))),"")</f>
        <v/>
      </c>
      <c r="BJ41" s="22"/>
    </row>
    <row r="42" spans="2:62" ht="7.5" customHeight="1" x14ac:dyDescent="0.15">
      <c r="X42" s="3"/>
      <c r="Y42" s="3"/>
      <c r="BF42" s="113">
        <v>27</v>
      </c>
      <c r="BG42" s="124">
        <f t="shared" si="9"/>
        <v>1085</v>
      </c>
      <c r="BH42" s="124">
        <f t="shared" si="9"/>
        <v>1101</v>
      </c>
      <c r="BI42" s="114" t="str">
        <f ca="1">IF(COUNTA(INDIRECT(ADDRESS(BG42,2)):INDIRECT(ADDRESS(BH42,2)))&gt;0,COUNTA(INDIRECT(ADDRESS(BG42,2)):INDIRECT(ADDRESS(BH42,2))),"")</f>
        <v/>
      </c>
      <c r="BJ42" s="22"/>
    </row>
    <row r="43" spans="2:62" ht="10.5" customHeight="1" x14ac:dyDescent="0.15">
      <c r="X43" s="3"/>
      <c r="Y43" s="3"/>
      <c r="BF43" s="113">
        <v>28</v>
      </c>
      <c r="BG43" s="124">
        <f t="shared" si="9"/>
        <v>1126</v>
      </c>
      <c r="BH43" s="124">
        <f t="shared" si="9"/>
        <v>1142</v>
      </c>
      <c r="BI43" s="114" t="str">
        <f ca="1">IF(COUNTA(INDIRECT(ADDRESS(BG43,2)):INDIRECT(ADDRESS(BH43,2)))&gt;0,COUNTA(INDIRECT(ADDRESS(BG43,2)):INDIRECT(ADDRESS(BH43,2))),"")</f>
        <v/>
      </c>
      <c r="BJ43" s="22"/>
    </row>
    <row r="44" spans="2:62" ht="5.25" customHeight="1" x14ac:dyDescent="0.15">
      <c r="X44" s="3"/>
      <c r="Y44" s="3"/>
      <c r="BF44" s="113">
        <v>29</v>
      </c>
      <c r="BG44" s="124">
        <f t="shared" si="9"/>
        <v>1167</v>
      </c>
      <c r="BH44" s="124">
        <f t="shared" si="9"/>
        <v>1183</v>
      </c>
      <c r="BI44" s="114" t="str">
        <f ca="1">IF(COUNTA(INDIRECT(ADDRESS(BG44,2)):INDIRECT(ADDRESS(BH44,2)))&gt;0,COUNTA(INDIRECT(ADDRESS(BG44,2)):INDIRECT(ADDRESS(BH44,2))),"")</f>
        <v/>
      </c>
      <c r="BJ44" s="22"/>
    </row>
    <row r="45" spans="2:62" ht="5.25" customHeight="1" thickBot="1" x14ac:dyDescent="0.2">
      <c r="X45" s="3"/>
      <c r="Y45" s="3"/>
      <c r="BF45" s="143">
        <v>30</v>
      </c>
      <c r="BG45" s="144">
        <f t="shared" si="9"/>
        <v>1208</v>
      </c>
      <c r="BH45" s="144">
        <f t="shared" si="9"/>
        <v>1224</v>
      </c>
      <c r="BI45" s="145"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72" t="s">
        <v>159</v>
      </c>
      <c r="AN49" s="373"/>
      <c r="AO49" s="373"/>
      <c r="AP49" s="374"/>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5"/>
      <c r="AN50" s="376"/>
      <c r="AO50" s="376"/>
      <c r="AP50" s="377"/>
    </row>
    <row r="51" spans="2:74" ht="12.75" customHeight="1" x14ac:dyDescent="0.15">
      <c r="M51" s="26"/>
      <c r="N51" s="26"/>
      <c r="O51" s="26"/>
      <c r="P51" s="26"/>
      <c r="Q51" s="26"/>
      <c r="R51" s="26"/>
      <c r="S51" s="26"/>
      <c r="T51" s="26"/>
      <c r="U51" s="26"/>
      <c r="V51" s="26"/>
      <c r="W51" s="26"/>
      <c r="X51" s="26"/>
      <c r="Y51" s="26"/>
      <c r="Z51" s="26"/>
      <c r="AA51" s="26"/>
      <c r="AB51" s="26"/>
      <c r="AC51" s="26"/>
      <c r="AL51" s="25"/>
      <c r="AM51" s="84"/>
      <c r="AN51" s="84"/>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338"/>
      <c r="AM53" s="254"/>
      <c r="AN53" s="332" t="s">
        <v>4</v>
      </c>
      <c r="AO53" s="332"/>
      <c r="AP53" s="254"/>
      <c r="AQ53" s="254"/>
      <c r="AR53" s="332" t="s">
        <v>5</v>
      </c>
      <c r="AS53" s="333"/>
    </row>
    <row r="54" spans="2:74" ht="13.9" customHeight="1" x14ac:dyDescent="0.15">
      <c r="B54" s="262"/>
      <c r="C54" s="262"/>
      <c r="D54" s="262"/>
      <c r="E54" s="262"/>
      <c r="F54" s="262"/>
      <c r="G54" s="262"/>
      <c r="H54" s="262"/>
      <c r="I54" s="262"/>
      <c r="J54" s="264"/>
      <c r="K54" s="266"/>
      <c r="L54" s="269"/>
      <c r="M54" s="272"/>
      <c r="N54" s="266"/>
      <c r="O54" s="272"/>
      <c r="P54" s="275"/>
      <c r="Q54" s="275"/>
      <c r="R54" s="275"/>
      <c r="S54" s="275"/>
      <c r="T54" s="266"/>
      <c r="U54" s="272"/>
      <c r="V54" s="275"/>
      <c r="W54" s="266"/>
      <c r="AD54" s="11"/>
      <c r="AE54" s="11"/>
      <c r="AF54" s="11"/>
      <c r="AG54" s="11"/>
      <c r="AH54" s="11"/>
      <c r="AI54" s="11"/>
      <c r="AJ54" s="11"/>
      <c r="AL54" s="339"/>
      <c r="AM54" s="255"/>
      <c r="AN54" s="334"/>
      <c r="AO54" s="334"/>
      <c r="AP54" s="255"/>
      <c r="AQ54" s="255"/>
      <c r="AR54" s="334"/>
      <c r="AS54" s="335"/>
    </row>
    <row r="55" spans="2:74" ht="9" customHeight="1" x14ac:dyDescent="0.15">
      <c r="B55" s="262"/>
      <c r="C55" s="262"/>
      <c r="D55" s="262"/>
      <c r="E55" s="262"/>
      <c r="F55" s="262"/>
      <c r="G55" s="262"/>
      <c r="H55" s="262"/>
      <c r="I55" s="262"/>
      <c r="J55" s="265"/>
      <c r="K55" s="267"/>
      <c r="L55" s="270"/>
      <c r="M55" s="273"/>
      <c r="N55" s="267"/>
      <c r="O55" s="273"/>
      <c r="P55" s="276"/>
      <c r="Q55" s="276"/>
      <c r="R55" s="276"/>
      <c r="S55" s="276"/>
      <c r="T55" s="267"/>
      <c r="U55" s="273"/>
      <c r="V55" s="276"/>
      <c r="W55" s="267"/>
      <c r="AD55" s="11"/>
      <c r="AE55" s="11"/>
      <c r="AF55" s="11"/>
      <c r="AG55" s="11"/>
      <c r="AH55" s="11"/>
      <c r="AI55" s="11"/>
      <c r="AJ55" s="11"/>
      <c r="AL55" s="340"/>
      <c r="AM55" s="256"/>
      <c r="AN55" s="336"/>
      <c r="AO55" s="336"/>
      <c r="AP55" s="256"/>
      <c r="AQ55" s="256"/>
      <c r="AR55" s="336"/>
      <c r="AS55" s="337"/>
    </row>
    <row r="56" spans="2:74" ht="6" customHeight="1" x14ac:dyDescent="0.15">
      <c r="B56" s="263"/>
      <c r="C56" s="263"/>
      <c r="D56" s="263"/>
      <c r="E56" s="263"/>
      <c r="F56" s="263"/>
      <c r="G56" s="263"/>
      <c r="H56" s="263"/>
      <c r="I56" s="263"/>
      <c r="J56" s="265"/>
      <c r="K56" s="268"/>
      <c r="L56" s="271"/>
      <c r="M56" s="274"/>
      <c r="N56" s="268"/>
      <c r="O56" s="274"/>
      <c r="P56" s="277"/>
      <c r="Q56" s="277"/>
      <c r="R56" s="277"/>
      <c r="S56" s="277"/>
      <c r="T56" s="268"/>
      <c r="U56" s="274"/>
      <c r="V56" s="277"/>
      <c r="W56" s="268"/>
    </row>
    <row r="57" spans="2:74" ht="15" customHeight="1" x14ac:dyDescent="0.15">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160</v>
      </c>
      <c r="Z57" s="257"/>
      <c r="AA57" s="257"/>
      <c r="AB57" s="257"/>
      <c r="AC57" s="257"/>
      <c r="AD57" s="257"/>
      <c r="AE57" s="257"/>
      <c r="AF57" s="257"/>
      <c r="AG57" s="257"/>
      <c r="AH57" s="257"/>
      <c r="AI57" s="88"/>
      <c r="AJ57" s="88"/>
      <c r="AK57" s="89"/>
      <c r="AL57" s="258" t="s">
        <v>95</v>
      </c>
      <c r="AM57" s="258"/>
      <c r="AN57" s="259" t="s">
        <v>151</v>
      </c>
      <c r="AO57" s="259"/>
      <c r="AP57" s="259"/>
      <c r="AQ57" s="259"/>
      <c r="AR57" s="259"/>
      <c r="AS57" s="260"/>
    </row>
    <row r="58" spans="2:74" ht="13.9" customHeight="1" x14ac:dyDescent="0.15">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298" t="s">
        <v>86</v>
      </c>
      <c r="AI58" s="299"/>
      <c r="AJ58" s="299"/>
      <c r="AK58" s="300"/>
      <c r="AL58" s="304" t="s">
        <v>96</v>
      </c>
      <c r="AM58" s="304"/>
      <c r="AN58" s="306" t="s">
        <v>19</v>
      </c>
      <c r="AO58" s="307"/>
      <c r="AP58" s="307"/>
      <c r="AQ58" s="307"/>
      <c r="AR58" s="308"/>
      <c r="AS58" s="309"/>
      <c r="AY58" s="111" t="s">
        <v>114</v>
      </c>
      <c r="AZ58" s="111" t="s">
        <v>114</v>
      </c>
      <c r="BA58" s="111" t="s">
        <v>112</v>
      </c>
      <c r="BB58" s="328" t="s">
        <v>113</v>
      </c>
      <c r="BC58" s="329"/>
    </row>
    <row r="59" spans="2:74" ht="13.9" customHeight="1" x14ac:dyDescent="0.15">
      <c r="B59" s="245"/>
      <c r="C59" s="246"/>
      <c r="D59" s="246"/>
      <c r="E59" s="246"/>
      <c r="F59" s="246"/>
      <c r="G59" s="246"/>
      <c r="H59" s="246"/>
      <c r="I59" s="247"/>
      <c r="J59" s="245"/>
      <c r="K59" s="246"/>
      <c r="L59" s="246"/>
      <c r="M59" s="246"/>
      <c r="N59" s="250"/>
      <c r="O59" s="253"/>
      <c r="P59" s="246"/>
      <c r="Q59" s="246"/>
      <c r="R59" s="246"/>
      <c r="S59" s="246"/>
      <c r="T59" s="246"/>
      <c r="U59" s="247"/>
      <c r="V59" s="283"/>
      <c r="W59" s="284"/>
      <c r="X59" s="284"/>
      <c r="Y59" s="285"/>
      <c r="Z59" s="289"/>
      <c r="AA59" s="290"/>
      <c r="AB59" s="290"/>
      <c r="AC59" s="291"/>
      <c r="AD59" s="295"/>
      <c r="AE59" s="296"/>
      <c r="AF59" s="296"/>
      <c r="AG59" s="297"/>
      <c r="AH59" s="301"/>
      <c r="AI59" s="302"/>
      <c r="AJ59" s="302"/>
      <c r="AK59" s="303"/>
      <c r="AL59" s="305"/>
      <c r="AM59" s="305"/>
      <c r="AN59" s="330"/>
      <c r="AO59" s="330"/>
      <c r="AP59" s="330"/>
      <c r="AQ59" s="330"/>
      <c r="AR59" s="330"/>
      <c r="AS59" s="331"/>
      <c r="AY59" s="64"/>
      <c r="AZ59" s="65" t="s">
        <v>109</v>
      </c>
      <c r="BA59" s="65" t="s">
        <v>111</v>
      </c>
      <c r="BB59" s="112" t="s">
        <v>110</v>
      </c>
      <c r="BC59" s="65" t="s">
        <v>109</v>
      </c>
      <c r="BL59" s="22" t="s">
        <v>115</v>
      </c>
      <c r="BM59" s="22" t="s">
        <v>87</v>
      </c>
    </row>
    <row r="60" spans="2:74" ht="18" customHeight="1" x14ac:dyDescent="0.15">
      <c r="B60" s="225"/>
      <c r="C60" s="226"/>
      <c r="D60" s="226"/>
      <c r="E60" s="226"/>
      <c r="F60" s="226"/>
      <c r="G60" s="226"/>
      <c r="H60" s="226"/>
      <c r="I60" s="227"/>
      <c r="J60" s="225"/>
      <c r="K60" s="226"/>
      <c r="L60" s="226"/>
      <c r="M60" s="226"/>
      <c r="N60" s="231"/>
      <c r="O60" s="171"/>
      <c r="P60" s="93" t="s">
        <v>31</v>
      </c>
      <c r="Q60" s="169"/>
      <c r="R60" s="93" t="s">
        <v>1</v>
      </c>
      <c r="S60" s="167"/>
      <c r="T60" s="233" t="s">
        <v>165</v>
      </c>
      <c r="U60" s="233"/>
      <c r="V60" s="234"/>
      <c r="W60" s="235"/>
      <c r="X60" s="235"/>
      <c r="Y60" s="146" t="s">
        <v>8</v>
      </c>
      <c r="Z60" s="147"/>
      <c r="AA60" s="148"/>
      <c r="AB60" s="148"/>
      <c r="AC60" s="149" t="s">
        <v>8</v>
      </c>
      <c r="AD60" s="147"/>
      <c r="AE60" s="148"/>
      <c r="AF60" s="148"/>
      <c r="AG60" s="150" t="s">
        <v>8</v>
      </c>
      <c r="AH60" s="219"/>
      <c r="AI60" s="220"/>
      <c r="AJ60" s="220"/>
      <c r="AK60" s="221"/>
      <c r="AL60" s="155"/>
      <c r="AM60" s="156"/>
      <c r="AN60" s="219"/>
      <c r="AO60" s="220"/>
      <c r="AP60" s="220"/>
      <c r="AQ60" s="220"/>
      <c r="AR60" s="220"/>
      <c r="AS60" s="150" t="s">
        <v>8</v>
      </c>
      <c r="AV60" s="23" t="str">
        <f>IF(OR(O60="",Q60=""),"", IF(O60&lt;20,DATE(O60+118,Q60,IF(S60="",1,S60)),DATE(O60+88,Q60,IF(S60="",1,S60))))</f>
        <v/>
      </c>
      <c r="AW60" s="24" t="e">
        <f>IF(AV60&lt;=#REF!,"昔",IF(AV60&lt;=#REF!,"上",IF(AV60&lt;=#REF!,"中","下")))</f>
        <v>#REF!</v>
      </c>
      <c r="AX60" s="9" t="e">
        <f>IF(AV60&lt;=#REF!,5,IF(AV60&lt;=#REF!,7,IF(AV60&lt;=#REF!,9,11)))</f>
        <v>#REF!</v>
      </c>
      <c r="AY60" s="119"/>
      <c r="AZ60" s="120"/>
      <c r="BA60" s="121">
        <f>AN60</f>
        <v>0</v>
      </c>
      <c r="BB60" s="120"/>
      <c r="BC60" s="120"/>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8"/>
      <c r="C61" s="229"/>
      <c r="D61" s="229"/>
      <c r="E61" s="229"/>
      <c r="F61" s="229"/>
      <c r="G61" s="229"/>
      <c r="H61" s="229"/>
      <c r="I61" s="230"/>
      <c r="J61" s="228"/>
      <c r="K61" s="229"/>
      <c r="L61" s="229"/>
      <c r="M61" s="229"/>
      <c r="N61" s="232"/>
      <c r="O61" s="172"/>
      <c r="P61" s="11" t="s">
        <v>0</v>
      </c>
      <c r="Q61" s="170"/>
      <c r="R61" s="11" t="s">
        <v>1</v>
      </c>
      <c r="S61" s="168"/>
      <c r="T61" s="236" t="s">
        <v>21</v>
      </c>
      <c r="U61" s="236"/>
      <c r="V61" s="198"/>
      <c r="W61" s="199"/>
      <c r="X61" s="199"/>
      <c r="Y61" s="200"/>
      <c r="Z61" s="222"/>
      <c r="AA61" s="223"/>
      <c r="AB61" s="223"/>
      <c r="AC61" s="223"/>
      <c r="AD61" s="222"/>
      <c r="AE61" s="223"/>
      <c r="AF61" s="223"/>
      <c r="AG61" s="224"/>
      <c r="AH61" s="223"/>
      <c r="AI61" s="223"/>
      <c r="AJ61" s="223"/>
      <c r="AK61" s="224"/>
      <c r="AL61" s="237"/>
      <c r="AM61" s="238"/>
      <c r="AN61" s="198"/>
      <c r="AO61" s="199"/>
      <c r="AP61" s="199"/>
      <c r="AQ61" s="199"/>
      <c r="AR61" s="199"/>
      <c r="AS61" s="73"/>
      <c r="AV61" s="23"/>
      <c r="AW61" s="24"/>
      <c r="AY61" s="67">
        <f>AH61</f>
        <v>0</v>
      </c>
      <c r="AZ61" s="66" t="e">
        <f>IF(AV60&lt;=#REF!,AH61,IF(AND(AV60&gt;=#REF!,AV60&lt;=#REF!),AH61*105/108,AH61))</f>
        <v>#REF!</v>
      </c>
      <c r="BA61" s="65"/>
      <c r="BB61" s="66">
        <f>IF($AL61="賃金で算定",0,INT(AY61*$AL61/100))</f>
        <v>0</v>
      </c>
      <c r="BC61" s="66" t="e">
        <f>IF(AY61=AZ61,BB61,AZ61*$AL61/100)</f>
        <v>#REF!</v>
      </c>
      <c r="BL61" s="22" t="e">
        <f>IF(AY61=AZ61,0,1)</f>
        <v>#REF!</v>
      </c>
      <c r="BM61" s="22" t="e">
        <f>IF(BL61=1,AL61,"")</f>
        <v>#REF!</v>
      </c>
    </row>
    <row r="62" spans="2:74" ht="18" customHeight="1" x14ac:dyDescent="0.15">
      <c r="B62" s="225"/>
      <c r="C62" s="226"/>
      <c r="D62" s="226"/>
      <c r="E62" s="226"/>
      <c r="F62" s="226"/>
      <c r="G62" s="226"/>
      <c r="H62" s="226"/>
      <c r="I62" s="227"/>
      <c r="J62" s="225"/>
      <c r="K62" s="226"/>
      <c r="L62" s="226"/>
      <c r="M62" s="226"/>
      <c r="N62" s="231"/>
      <c r="O62" s="171"/>
      <c r="P62" s="93" t="s">
        <v>31</v>
      </c>
      <c r="Q62" s="169"/>
      <c r="R62" s="93" t="s">
        <v>1</v>
      </c>
      <c r="S62" s="167"/>
      <c r="T62" s="233" t="s">
        <v>165</v>
      </c>
      <c r="U62" s="233"/>
      <c r="V62" s="234"/>
      <c r="W62" s="235"/>
      <c r="X62" s="235"/>
      <c r="Y62" s="151"/>
      <c r="Z62" s="128"/>
      <c r="AA62" s="129"/>
      <c r="AB62" s="129"/>
      <c r="AC62" s="127"/>
      <c r="AD62" s="128"/>
      <c r="AE62" s="129"/>
      <c r="AF62" s="129"/>
      <c r="AG62" s="130"/>
      <c r="AH62" s="219"/>
      <c r="AI62" s="220"/>
      <c r="AJ62" s="220"/>
      <c r="AK62" s="221"/>
      <c r="AL62" s="155"/>
      <c r="AM62" s="156"/>
      <c r="AN62" s="219"/>
      <c r="AO62" s="220"/>
      <c r="AP62" s="220"/>
      <c r="AQ62" s="220"/>
      <c r="AR62" s="220"/>
      <c r="AS62" s="131"/>
      <c r="AV62" s="23" t="str">
        <f>IF(OR(O62="",Q62=""),"", IF(O62&lt;20,DATE(O62+118,Q62,IF(S62="",1,S62)),DATE(O62+88,Q62,IF(S62="",1,S62))))</f>
        <v/>
      </c>
      <c r="AW62" s="24" t="e">
        <f>IF(AV62&lt;=#REF!,"昔",IF(AV62&lt;=#REF!,"上",IF(AV62&lt;=#REF!,"中","下")))</f>
        <v>#REF!</v>
      </c>
      <c r="AX62" s="9" t="e">
        <f>IF(AV62&lt;=#REF!,5,IF(AV62&lt;=#REF!,7,IF(AV62&lt;=#REF!,9,11)))</f>
        <v>#REF!</v>
      </c>
      <c r="AY62" s="119"/>
      <c r="AZ62" s="120"/>
      <c r="BA62" s="121">
        <f t="shared" ref="BA62" si="10">AN62</f>
        <v>0</v>
      </c>
      <c r="BB62" s="120"/>
      <c r="BC62" s="120"/>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8"/>
      <c r="C63" s="229"/>
      <c r="D63" s="229"/>
      <c r="E63" s="229"/>
      <c r="F63" s="229"/>
      <c r="G63" s="229"/>
      <c r="H63" s="229"/>
      <c r="I63" s="230"/>
      <c r="J63" s="228"/>
      <c r="K63" s="229"/>
      <c r="L63" s="229"/>
      <c r="M63" s="229"/>
      <c r="N63" s="232"/>
      <c r="O63" s="172"/>
      <c r="P63" s="11" t="s">
        <v>0</v>
      </c>
      <c r="Q63" s="170"/>
      <c r="R63" s="11" t="s">
        <v>1</v>
      </c>
      <c r="S63" s="168"/>
      <c r="T63" s="236" t="s">
        <v>21</v>
      </c>
      <c r="U63" s="236"/>
      <c r="V63" s="198"/>
      <c r="W63" s="199"/>
      <c r="X63" s="199"/>
      <c r="Y63" s="200"/>
      <c r="Z63" s="222"/>
      <c r="AA63" s="223"/>
      <c r="AB63" s="223"/>
      <c r="AC63" s="223"/>
      <c r="AD63" s="222"/>
      <c r="AE63" s="223"/>
      <c r="AF63" s="223"/>
      <c r="AG63" s="224"/>
      <c r="AH63" s="223"/>
      <c r="AI63" s="223"/>
      <c r="AJ63" s="223"/>
      <c r="AK63" s="224"/>
      <c r="AL63" s="237"/>
      <c r="AM63" s="238"/>
      <c r="AN63" s="198"/>
      <c r="AO63" s="199"/>
      <c r="AP63" s="199"/>
      <c r="AQ63" s="199"/>
      <c r="AR63" s="199"/>
      <c r="AS63" s="73"/>
      <c r="AV63" s="23"/>
      <c r="AW63" s="24"/>
      <c r="AY63" s="67">
        <f t="shared" ref="AY63" si="11">AH63</f>
        <v>0</v>
      </c>
      <c r="AZ63" s="66" t="e">
        <f>IF(AV62&lt;=#REF!,AH63,IF(AND(AV62&gt;=#REF!,AV62&lt;=#REF!),AH63*105/108,AH63))</f>
        <v>#REF!</v>
      </c>
      <c r="BA63" s="65"/>
      <c r="BB63" s="66">
        <f t="shared" ref="BB63" si="12">IF($AL63="賃金で算定",0,INT(AY63*$AL63/100))</f>
        <v>0</v>
      </c>
      <c r="BC63" s="66" t="e">
        <f>IF(AY63=AZ63,BB63,AZ63*$AL63/100)</f>
        <v>#REF!</v>
      </c>
      <c r="BL63" s="22" t="e">
        <f>IF(AY63=AZ63,0,1)</f>
        <v>#REF!</v>
      </c>
      <c r="BM63" s="22" t="e">
        <f>IF(BL63=1,AL63,"")</f>
        <v>#REF!</v>
      </c>
    </row>
    <row r="64" spans="2:74" ht="18" customHeight="1" x14ac:dyDescent="0.15">
      <c r="B64" s="225"/>
      <c r="C64" s="226"/>
      <c r="D64" s="226"/>
      <c r="E64" s="226"/>
      <c r="F64" s="226"/>
      <c r="G64" s="226"/>
      <c r="H64" s="226"/>
      <c r="I64" s="227"/>
      <c r="J64" s="225"/>
      <c r="K64" s="226"/>
      <c r="L64" s="226"/>
      <c r="M64" s="226"/>
      <c r="N64" s="231"/>
      <c r="O64" s="171"/>
      <c r="P64" s="93" t="s">
        <v>31</v>
      </c>
      <c r="Q64" s="169"/>
      <c r="R64" s="93" t="s">
        <v>1</v>
      </c>
      <c r="S64" s="167"/>
      <c r="T64" s="233" t="s">
        <v>165</v>
      </c>
      <c r="U64" s="233"/>
      <c r="V64" s="234"/>
      <c r="W64" s="235"/>
      <c r="X64" s="235"/>
      <c r="Y64" s="151"/>
      <c r="Z64" s="128"/>
      <c r="AA64" s="129"/>
      <c r="AB64" s="129"/>
      <c r="AC64" s="127"/>
      <c r="AD64" s="128"/>
      <c r="AE64" s="129"/>
      <c r="AF64" s="129"/>
      <c r="AG64" s="130"/>
      <c r="AH64" s="219"/>
      <c r="AI64" s="220"/>
      <c r="AJ64" s="220"/>
      <c r="AK64" s="221"/>
      <c r="AL64" s="155"/>
      <c r="AM64" s="156"/>
      <c r="AN64" s="219"/>
      <c r="AO64" s="220"/>
      <c r="AP64" s="220"/>
      <c r="AQ64" s="220"/>
      <c r="AR64" s="220"/>
      <c r="AS64" s="131"/>
      <c r="AV64" s="23" t="str">
        <f>IF(OR(O64="",Q64=""),"", IF(O64&lt;20,DATE(O64+118,Q64,IF(S64="",1,S64)),DATE(O64+88,Q64,IF(S64="",1,S64))))</f>
        <v/>
      </c>
      <c r="AW64" s="24" t="e">
        <f>IF(AV64&lt;=#REF!,"昔",IF(AV64&lt;=#REF!,"上",IF(AV64&lt;=#REF!,"中","下")))</f>
        <v>#REF!</v>
      </c>
      <c r="AX64" s="9" t="e">
        <f>IF(AV64&lt;=#REF!,5,IF(AV64&lt;=#REF!,7,IF(AV64&lt;=#REF!,9,11)))</f>
        <v>#REF!</v>
      </c>
      <c r="AY64" s="119"/>
      <c r="AZ64" s="120"/>
      <c r="BA64" s="121">
        <f t="shared" ref="BA64" si="13">AN64</f>
        <v>0</v>
      </c>
      <c r="BB64" s="120"/>
      <c r="BC64" s="120"/>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8"/>
      <c r="C65" s="229"/>
      <c r="D65" s="229"/>
      <c r="E65" s="229"/>
      <c r="F65" s="229"/>
      <c r="G65" s="229"/>
      <c r="H65" s="229"/>
      <c r="I65" s="230"/>
      <c r="J65" s="228"/>
      <c r="K65" s="229"/>
      <c r="L65" s="229"/>
      <c r="M65" s="229"/>
      <c r="N65" s="232"/>
      <c r="O65" s="172"/>
      <c r="P65" s="11" t="s">
        <v>0</v>
      </c>
      <c r="Q65" s="170"/>
      <c r="R65" s="11" t="s">
        <v>1</v>
      </c>
      <c r="S65" s="168"/>
      <c r="T65" s="236" t="s">
        <v>21</v>
      </c>
      <c r="U65" s="236"/>
      <c r="V65" s="198"/>
      <c r="W65" s="199"/>
      <c r="X65" s="199"/>
      <c r="Y65" s="200"/>
      <c r="Z65" s="198"/>
      <c r="AA65" s="199"/>
      <c r="AB65" s="199"/>
      <c r="AC65" s="199"/>
      <c r="AD65" s="198"/>
      <c r="AE65" s="199"/>
      <c r="AF65" s="199"/>
      <c r="AG65" s="200"/>
      <c r="AH65" s="223"/>
      <c r="AI65" s="223"/>
      <c r="AJ65" s="223"/>
      <c r="AK65" s="224"/>
      <c r="AL65" s="237"/>
      <c r="AM65" s="238"/>
      <c r="AN65" s="198"/>
      <c r="AO65" s="199"/>
      <c r="AP65" s="199"/>
      <c r="AQ65" s="199"/>
      <c r="AR65" s="199"/>
      <c r="AS65" s="73"/>
      <c r="AV65" s="23"/>
      <c r="AW65" s="24"/>
      <c r="AY65" s="67">
        <f t="shared" ref="AY65" si="14">AH65</f>
        <v>0</v>
      </c>
      <c r="AZ65" s="66" t="e">
        <f>IF(AV64&lt;=#REF!,AH65,IF(AND(AV64&gt;=#REF!,AV64&lt;=#REF!),AH65*105/108,AH65))</f>
        <v>#REF!</v>
      </c>
      <c r="BA65" s="65"/>
      <c r="BB65" s="66">
        <f t="shared" ref="BB65" si="15">IF($AL65="賃金で算定",0,INT(AY65*$AL65/100))</f>
        <v>0</v>
      </c>
      <c r="BC65" s="66" t="e">
        <f>IF(AY65=AZ65,BB65,AZ65*$AL65/100)</f>
        <v>#REF!</v>
      </c>
      <c r="BL65" s="22" t="e">
        <f>IF(AY65=AZ65,0,1)</f>
        <v>#REF!</v>
      </c>
      <c r="BM65" s="22" t="e">
        <f>IF(BL65=1,AL65,"")</f>
        <v>#REF!</v>
      </c>
    </row>
    <row r="66" spans="2:74" ht="18" customHeight="1" x14ac:dyDescent="0.15">
      <c r="B66" s="225"/>
      <c r="C66" s="226"/>
      <c r="D66" s="226"/>
      <c r="E66" s="226"/>
      <c r="F66" s="226"/>
      <c r="G66" s="226"/>
      <c r="H66" s="226"/>
      <c r="I66" s="227"/>
      <c r="J66" s="225"/>
      <c r="K66" s="226"/>
      <c r="L66" s="226"/>
      <c r="M66" s="226"/>
      <c r="N66" s="231"/>
      <c r="O66" s="171"/>
      <c r="P66" s="93" t="s">
        <v>31</v>
      </c>
      <c r="Q66" s="169"/>
      <c r="R66" s="93" t="s">
        <v>1</v>
      </c>
      <c r="S66" s="167"/>
      <c r="T66" s="233" t="s">
        <v>165</v>
      </c>
      <c r="U66" s="233"/>
      <c r="V66" s="234"/>
      <c r="W66" s="235"/>
      <c r="X66" s="235"/>
      <c r="Y66" s="28"/>
      <c r="Z66" s="134"/>
      <c r="AA66" s="71"/>
      <c r="AB66" s="71"/>
      <c r="AC66" s="21"/>
      <c r="AD66" s="134"/>
      <c r="AE66" s="71"/>
      <c r="AF66" s="71"/>
      <c r="AG66" s="135"/>
      <c r="AH66" s="219"/>
      <c r="AI66" s="220"/>
      <c r="AJ66" s="220"/>
      <c r="AK66" s="221"/>
      <c r="AL66" s="155"/>
      <c r="AM66" s="156"/>
      <c r="AN66" s="219"/>
      <c r="AO66" s="220"/>
      <c r="AP66" s="220"/>
      <c r="AQ66" s="220"/>
      <c r="AR66" s="220"/>
      <c r="AS66" s="131"/>
      <c r="AV66" s="23" t="str">
        <f>IF(OR(O66="",Q66=""),"", IF(O66&lt;20,DATE(O66+118,Q66,IF(S66="",1,S66)),DATE(O66+88,Q66,IF(S66="",1,S66))))</f>
        <v/>
      </c>
      <c r="AW66" s="24" t="e">
        <f>IF(AV66&lt;=#REF!,"昔",IF(AV66&lt;=#REF!,"上",IF(AV66&lt;=#REF!,"中","下")))</f>
        <v>#REF!</v>
      </c>
      <c r="AX66" s="9" t="e">
        <f>IF(AV66&lt;=#REF!,5,IF(AV66&lt;=#REF!,7,IF(AV66&lt;=#REF!,9,11)))</f>
        <v>#REF!</v>
      </c>
      <c r="AY66" s="119"/>
      <c r="AZ66" s="120"/>
      <c r="BA66" s="121">
        <f t="shared" ref="BA66" si="16">AN66</f>
        <v>0</v>
      </c>
      <c r="BB66" s="120"/>
      <c r="BC66" s="120"/>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8"/>
      <c r="C67" s="229"/>
      <c r="D67" s="229"/>
      <c r="E67" s="229"/>
      <c r="F67" s="229"/>
      <c r="G67" s="229"/>
      <c r="H67" s="229"/>
      <c r="I67" s="230"/>
      <c r="J67" s="228"/>
      <c r="K67" s="229"/>
      <c r="L67" s="229"/>
      <c r="M67" s="229"/>
      <c r="N67" s="232"/>
      <c r="O67" s="172"/>
      <c r="P67" s="11" t="s">
        <v>0</v>
      </c>
      <c r="Q67" s="170"/>
      <c r="R67" s="11" t="s">
        <v>1</v>
      </c>
      <c r="S67" s="168"/>
      <c r="T67" s="236" t="s">
        <v>21</v>
      </c>
      <c r="U67" s="236"/>
      <c r="V67" s="198"/>
      <c r="W67" s="199"/>
      <c r="X67" s="199"/>
      <c r="Y67" s="200"/>
      <c r="Z67" s="222"/>
      <c r="AA67" s="223"/>
      <c r="AB67" s="223"/>
      <c r="AC67" s="223"/>
      <c r="AD67" s="222"/>
      <c r="AE67" s="223"/>
      <c r="AF67" s="223"/>
      <c r="AG67" s="224"/>
      <c r="AH67" s="223"/>
      <c r="AI67" s="223"/>
      <c r="AJ67" s="223"/>
      <c r="AK67" s="224"/>
      <c r="AL67" s="237"/>
      <c r="AM67" s="238"/>
      <c r="AN67" s="198"/>
      <c r="AO67" s="199"/>
      <c r="AP67" s="199"/>
      <c r="AQ67" s="199"/>
      <c r="AR67" s="199"/>
      <c r="AS67" s="73"/>
      <c r="AV67" s="23"/>
      <c r="AW67" s="24"/>
      <c r="AY67" s="67">
        <f t="shared" ref="AY67" si="17">AH67</f>
        <v>0</v>
      </c>
      <c r="AZ67" s="66" t="e">
        <f>IF(AV66&lt;=#REF!,AH67,IF(AND(AV66&gt;=#REF!,AV66&lt;=#REF!),AH67*105/108,AH67))</f>
        <v>#REF!</v>
      </c>
      <c r="BA67" s="65"/>
      <c r="BB67" s="66">
        <f t="shared" ref="BB67" si="18">IF($AL67="賃金で算定",0,INT(AY67*$AL67/100))</f>
        <v>0</v>
      </c>
      <c r="BC67" s="66" t="e">
        <f>IF(AY67=AZ67,BB67,AZ67*$AL67/100)</f>
        <v>#REF!</v>
      </c>
      <c r="BL67" s="22" t="e">
        <f>IF(AY67=AZ67,0,1)</f>
        <v>#REF!</v>
      </c>
      <c r="BM67" s="22" t="e">
        <f>IF(BL67=1,AL67,"")</f>
        <v>#REF!</v>
      </c>
    </row>
    <row r="68" spans="2:74" ht="18" customHeight="1" x14ac:dyDescent="0.15">
      <c r="B68" s="225"/>
      <c r="C68" s="226"/>
      <c r="D68" s="226"/>
      <c r="E68" s="226"/>
      <c r="F68" s="226"/>
      <c r="G68" s="226"/>
      <c r="H68" s="226"/>
      <c r="I68" s="227"/>
      <c r="J68" s="225"/>
      <c r="K68" s="226"/>
      <c r="L68" s="226"/>
      <c r="M68" s="226"/>
      <c r="N68" s="231"/>
      <c r="O68" s="171"/>
      <c r="P68" s="93" t="s">
        <v>31</v>
      </c>
      <c r="Q68" s="169"/>
      <c r="R68" s="93" t="s">
        <v>1</v>
      </c>
      <c r="S68" s="167"/>
      <c r="T68" s="233" t="s">
        <v>165</v>
      </c>
      <c r="U68" s="233"/>
      <c r="V68" s="234"/>
      <c r="W68" s="235"/>
      <c r="X68" s="235"/>
      <c r="Y68" s="151"/>
      <c r="Z68" s="128"/>
      <c r="AA68" s="129"/>
      <c r="AB68" s="129"/>
      <c r="AC68" s="127"/>
      <c r="AD68" s="128"/>
      <c r="AE68" s="129"/>
      <c r="AF68" s="129"/>
      <c r="AG68" s="130"/>
      <c r="AH68" s="219"/>
      <c r="AI68" s="220"/>
      <c r="AJ68" s="220"/>
      <c r="AK68" s="221"/>
      <c r="AL68" s="155"/>
      <c r="AM68" s="156"/>
      <c r="AN68" s="219"/>
      <c r="AO68" s="220"/>
      <c r="AP68" s="220"/>
      <c r="AQ68" s="220"/>
      <c r="AR68" s="220"/>
      <c r="AS68" s="131"/>
      <c r="AV68" s="23" t="str">
        <f>IF(OR(O68="",Q68=""),"", IF(O68&lt;20,DATE(O68+118,Q68,IF(S68="",1,S68)),DATE(O68+88,Q68,IF(S68="",1,S68))))</f>
        <v/>
      </c>
      <c r="AW68" s="24" t="e">
        <f>IF(AV68&lt;=#REF!,"昔",IF(AV68&lt;=#REF!,"上",IF(AV68&lt;=#REF!,"中","下")))</f>
        <v>#REF!</v>
      </c>
      <c r="AX68" s="9" t="e">
        <f>IF(AV68&lt;=#REF!,5,IF(AV68&lt;=#REF!,7,IF(AV68&lt;=#REF!,9,11)))</f>
        <v>#REF!</v>
      </c>
      <c r="AY68" s="119"/>
      <c r="AZ68" s="120"/>
      <c r="BA68" s="121">
        <f t="shared" ref="BA68" si="19">AN68</f>
        <v>0</v>
      </c>
      <c r="BB68" s="120"/>
      <c r="BC68" s="120"/>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8"/>
      <c r="C69" s="229"/>
      <c r="D69" s="229"/>
      <c r="E69" s="229"/>
      <c r="F69" s="229"/>
      <c r="G69" s="229"/>
      <c r="H69" s="229"/>
      <c r="I69" s="230"/>
      <c r="J69" s="228"/>
      <c r="K69" s="229"/>
      <c r="L69" s="229"/>
      <c r="M69" s="229"/>
      <c r="N69" s="232"/>
      <c r="O69" s="172"/>
      <c r="P69" s="11" t="s">
        <v>0</v>
      </c>
      <c r="Q69" s="170"/>
      <c r="R69" s="11" t="s">
        <v>1</v>
      </c>
      <c r="S69" s="168"/>
      <c r="T69" s="236" t="s">
        <v>21</v>
      </c>
      <c r="U69" s="236"/>
      <c r="V69" s="198"/>
      <c r="W69" s="199"/>
      <c r="X69" s="199"/>
      <c r="Y69" s="200"/>
      <c r="Z69" s="198"/>
      <c r="AA69" s="199"/>
      <c r="AB69" s="199"/>
      <c r="AC69" s="199"/>
      <c r="AD69" s="222"/>
      <c r="AE69" s="223"/>
      <c r="AF69" s="223"/>
      <c r="AG69" s="224"/>
      <c r="AH69" s="223"/>
      <c r="AI69" s="223"/>
      <c r="AJ69" s="223"/>
      <c r="AK69" s="224"/>
      <c r="AL69" s="237"/>
      <c r="AM69" s="238"/>
      <c r="AN69" s="198"/>
      <c r="AO69" s="199"/>
      <c r="AP69" s="199"/>
      <c r="AQ69" s="199"/>
      <c r="AR69" s="199"/>
      <c r="AS69" s="73"/>
      <c r="AV69" s="23"/>
      <c r="AW69" s="24"/>
      <c r="AY69" s="67">
        <f t="shared" ref="AY69" si="20">AH69</f>
        <v>0</v>
      </c>
      <c r="AZ69" s="66" t="e">
        <f>IF(AV68&lt;=#REF!,AH69,IF(AND(AV68&gt;=#REF!,AV68&lt;=#REF!),AH69*105/108,AH69))</f>
        <v>#REF!</v>
      </c>
      <c r="BA69" s="65"/>
      <c r="BB69" s="66">
        <f t="shared" ref="BB69" si="21">IF($AL69="賃金で算定",0,INT(AY69*$AL69/100))</f>
        <v>0</v>
      </c>
      <c r="BC69" s="66" t="e">
        <f>IF(AY69=AZ69,BB69,AZ69*$AL69/100)</f>
        <v>#REF!</v>
      </c>
      <c r="BL69" s="22" t="e">
        <f>IF(AY69=AZ69,0,1)</f>
        <v>#REF!</v>
      </c>
      <c r="BM69" s="22" t="e">
        <f>IF(BL69=1,AL69,"")</f>
        <v>#REF!</v>
      </c>
    </row>
    <row r="70" spans="2:74" ht="18" customHeight="1" x14ac:dyDescent="0.15">
      <c r="B70" s="225"/>
      <c r="C70" s="226"/>
      <c r="D70" s="226"/>
      <c r="E70" s="226"/>
      <c r="F70" s="226"/>
      <c r="G70" s="226"/>
      <c r="H70" s="226"/>
      <c r="I70" s="227"/>
      <c r="J70" s="225"/>
      <c r="K70" s="226"/>
      <c r="L70" s="226"/>
      <c r="M70" s="226"/>
      <c r="N70" s="231"/>
      <c r="O70" s="171"/>
      <c r="P70" s="93" t="s">
        <v>31</v>
      </c>
      <c r="Q70" s="169"/>
      <c r="R70" s="93" t="s">
        <v>1</v>
      </c>
      <c r="S70" s="167"/>
      <c r="T70" s="233" t="s">
        <v>165</v>
      </c>
      <c r="U70" s="233"/>
      <c r="V70" s="234"/>
      <c r="W70" s="235"/>
      <c r="X70" s="235"/>
      <c r="Y70" s="151"/>
      <c r="Z70" s="128"/>
      <c r="AA70" s="129"/>
      <c r="AB70" s="129"/>
      <c r="AC70" s="127"/>
      <c r="AD70" s="128"/>
      <c r="AE70" s="129"/>
      <c r="AF70" s="129"/>
      <c r="AG70" s="130"/>
      <c r="AH70" s="219"/>
      <c r="AI70" s="220"/>
      <c r="AJ70" s="220"/>
      <c r="AK70" s="221"/>
      <c r="AL70" s="155"/>
      <c r="AM70" s="156"/>
      <c r="AN70" s="219"/>
      <c r="AO70" s="220"/>
      <c r="AP70" s="220"/>
      <c r="AQ70" s="220"/>
      <c r="AR70" s="220"/>
      <c r="AS70" s="131"/>
      <c r="AV70" s="23" t="str">
        <f>IF(OR(O70="",Q70=""),"", IF(O70&lt;20,DATE(O70+118,Q70,IF(S70="",1,S70)),DATE(O70+88,Q70,IF(S70="",1,S70))))</f>
        <v/>
      </c>
      <c r="AW70" s="24" t="e">
        <f>IF(AV70&lt;=#REF!,"昔",IF(AV70&lt;=#REF!,"上",IF(AV70&lt;=#REF!,"中","下")))</f>
        <v>#REF!</v>
      </c>
      <c r="AX70" s="9" t="e">
        <f>IF(AV70&lt;=#REF!,5,IF(AV70&lt;=#REF!,7,IF(AV70&lt;=#REF!,9,11)))</f>
        <v>#REF!</v>
      </c>
      <c r="AY70" s="119"/>
      <c r="AZ70" s="120"/>
      <c r="BA70" s="121">
        <f t="shared" ref="BA70" si="22">AN70</f>
        <v>0</v>
      </c>
      <c r="BB70" s="120"/>
      <c r="BC70" s="120"/>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8"/>
      <c r="C71" s="229"/>
      <c r="D71" s="229"/>
      <c r="E71" s="229"/>
      <c r="F71" s="229"/>
      <c r="G71" s="229"/>
      <c r="H71" s="229"/>
      <c r="I71" s="230"/>
      <c r="J71" s="228"/>
      <c r="K71" s="229"/>
      <c r="L71" s="229"/>
      <c r="M71" s="229"/>
      <c r="N71" s="232"/>
      <c r="O71" s="172"/>
      <c r="P71" s="11" t="s">
        <v>0</v>
      </c>
      <c r="Q71" s="170"/>
      <c r="R71" s="11" t="s">
        <v>1</v>
      </c>
      <c r="S71" s="168"/>
      <c r="T71" s="236" t="s">
        <v>21</v>
      </c>
      <c r="U71" s="236"/>
      <c r="V71" s="198"/>
      <c r="W71" s="199"/>
      <c r="X71" s="199"/>
      <c r="Y71" s="200"/>
      <c r="Z71" s="198"/>
      <c r="AA71" s="199"/>
      <c r="AB71" s="199"/>
      <c r="AC71" s="199"/>
      <c r="AD71" s="222"/>
      <c r="AE71" s="223"/>
      <c r="AF71" s="223"/>
      <c r="AG71" s="224"/>
      <c r="AH71" s="223"/>
      <c r="AI71" s="223"/>
      <c r="AJ71" s="223"/>
      <c r="AK71" s="224"/>
      <c r="AL71" s="237"/>
      <c r="AM71" s="238"/>
      <c r="AN71" s="198"/>
      <c r="AO71" s="199"/>
      <c r="AP71" s="199"/>
      <c r="AQ71" s="199"/>
      <c r="AR71" s="199"/>
      <c r="AS71" s="73"/>
      <c r="AV71" s="23"/>
      <c r="AW71" s="24"/>
      <c r="AY71" s="67">
        <f t="shared" ref="AY71" si="23">AH71</f>
        <v>0</v>
      </c>
      <c r="AZ71" s="66" t="e">
        <f>IF(AV70&lt;=#REF!,AH71,IF(AND(AV70&gt;=#REF!,AV70&lt;=#REF!),AH71*105/108,AH71))</f>
        <v>#REF!</v>
      </c>
      <c r="BA71" s="65"/>
      <c r="BB71" s="66">
        <f t="shared" ref="BB71" si="24">IF($AL71="賃金で算定",0,INT(AY71*$AL71/100))</f>
        <v>0</v>
      </c>
      <c r="BC71" s="66" t="e">
        <f>IF(AY71=AZ71,BB71,AZ71*$AL71/100)</f>
        <v>#REF!</v>
      </c>
      <c r="BL71" s="22" t="e">
        <f>IF(AY71=AZ71,0,1)</f>
        <v>#REF!</v>
      </c>
      <c r="BM71" s="22" t="e">
        <f>IF(BL71=1,AL71,"")</f>
        <v>#REF!</v>
      </c>
    </row>
    <row r="72" spans="2:74" ht="18" customHeight="1" x14ac:dyDescent="0.15">
      <c r="B72" s="225"/>
      <c r="C72" s="226"/>
      <c r="D72" s="226"/>
      <c r="E72" s="226"/>
      <c r="F72" s="226"/>
      <c r="G72" s="226"/>
      <c r="H72" s="226"/>
      <c r="I72" s="227"/>
      <c r="J72" s="225"/>
      <c r="K72" s="226"/>
      <c r="L72" s="226"/>
      <c r="M72" s="226"/>
      <c r="N72" s="231"/>
      <c r="O72" s="171"/>
      <c r="P72" s="93" t="s">
        <v>31</v>
      </c>
      <c r="Q72" s="169"/>
      <c r="R72" s="93" t="s">
        <v>1</v>
      </c>
      <c r="S72" s="167"/>
      <c r="T72" s="233" t="s">
        <v>165</v>
      </c>
      <c r="U72" s="233"/>
      <c r="V72" s="234"/>
      <c r="W72" s="235"/>
      <c r="X72" s="235"/>
      <c r="Y72" s="151"/>
      <c r="Z72" s="128"/>
      <c r="AA72" s="129"/>
      <c r="AB72" s="129"/>
      <c r="AC72" s="127"/>
      <c r="AD72" s="128"/>
      <c r="AE72" s="129"/>
      <c r="AF72" s="129"/>
      <c r="AG72" s="130"/>
      <c r="AH72" s="219"/>
      <c r="AI72" s="220"/>
      <c r="AJ72" s="220"/>
      <c r="AK72" s="221"/>
      <c r="AL72" s="155"/>
      <c r="AM72" s="156"/>
      <c r="AN72" s="219"/>
      <c r="AO72" s="220"/>
      <c r="AP72" s="220"/>
      <c r="AQ72" s="220"/>
      <c r="AR72" s="220"/>
      <c r="AS72" s="131"/>
      <c r="AV72" s="23" t="str">
        <f>IF(OR(O72="",Q72=""),"", IF(O72&lt;20,DATE(O72+118,Q72,IF(S72="",1,S72)),DATE(O72+88,Q72,IF(S72="",1,S72))))</f>
        <v/>
      </c>
      <c r="AW72" s="24" t="e">
        <f>IF(AV72&lt;=#REF!,"昔",IF(AV72&lt;=#REF!,"上",IF(AV72&lt;=#REF!,"中","下")))</f>
        <v>#REF!</v>
      </c>
      <c r="AX72" s="9" t="e">
        <f>IF(AV72&lt;=#REF!,5,IF(AV72&lt;=#REF!,7,IF(AV72&lt;=#REF!,9,11)))</f>
        <v>#REF!</v>
      </c>
      <c r="AY72" s="119"/>
      <c r="AZ72" s="120"/>
      <c r="BA72" s="121">
        <f t="shared" ref="BA72" si="25">AN72</f>
        <v>0</v>
      </c>
      <c r="BB72" s="120"/>
      <c r="BC72" s="120"/>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8"/>
      <c r="C73" s="229"/>
      <c r="D73" s="229"/>
      <c r="E73" s="229"/>
      <c r="F73" s="229"/>
      <c r="G73" s="229"/>
      <c r="H73" s="229"/>
      <c r="I73" s="230"/>
      <c r="J73" s="228"/>
      <c r="K73" s="229"/>
      <c r="L73" s="229"/>
      <c r="M73" s="229"/>
      <c r="N73" s="232"/>
      <c r="O73" s="172"/>
      <c r="P73" s="11" t="s">
        <v>0</v>
      </c>
      <c r="Q73" s="170"/>
      <c r="R73" s="11" t="s">
        <v>1</v>
      </c>
      <c r="S73" s="168"/>
      <c r="T73" s="236" t="s">
        <v>21</v>
      </c>
      <c r="U73" s="236"/>
      <c r="V73" s="198"/>
      <c r="W73" s="199"/>
      <c r="X73" s="199"/>
      <c r="Y73" s="200"/>
      <c r="Z73" s="198"/>
      <c r="AA73" s="199"/>
      <c r="AB73" s="199"/>
      <c r="AC73" s="199"/>
      <c r="AD73" s="222"/>
      <c r="AE73" s="223"/>
      <c r="AF73" s="223"/>
      <c r="AG73" s="224"/>
      <c r="AH73" s="223"/>
      <c r="AI73" s="223"/>
      <c r="AJ73" s="223"/>
      <c r="AK73" s="224"/>
      <c r="AL73" s="237"/>
      <c r="AM73" s="238"/>
      <c r="AN73" s="198"/>
      <c r="AO73" s="199"/>
      <c r="AP73" s="199"/>
      <c r="AQ73" s="199"/>
      <c r="AR73" s="199"/>
      <c r="AS73" s="73"/>
      <c r="AV73" s="23"/>
      <c r="AW73" s="24"/>
      <c r="AY73" s="67">
        <f t="shared" ref="AY73" si="26">AH73</f>
        <v>0</v>
      </c>
      <c r="AZ73" s="66" t="e">
        <f>IF(AV72&lt;=#REF!,AH73,IF(AND(AV72&gt;=#REF!,AV72&lt;=#REF!),AH73*105/108,AH73))</f>
        <v>#REF!</v>
      </c>
      <c r="BA73" s="65"/>
      <c r="BB73" s="66">
        <f t="shared" ref="BB73" si="27">IF($AL73="賃金で算定",0,INT(AY73*$AL73/100))</f>
        <v>0</v>
      </c>
      <c r="BC73" s="66" t="e">
        <f>IF(AY73=AZ73,BB73,AZ73*$AL73/100)</f>
        <v>#REF!</v>
      </c>
      <c r="BL73" s="22" t="e">
        <f>IF(AY73=AZ73,0,1)</f>
        <v>#REF!</v>
      </c>
      <c r="BM73" s="22" t="e">
        <f>IF(BL73=1,AL73,"")</f>
        <v>#REF!</v>
      </c>
    </row>
    <row r="74" spans="2:74" ht="18" customHeight="1" x14ac:dyDescent="0.15">
      <c r="B74" s="225"/>
      <c r="C74" s="226"/>
      <c r="D74" s="226"/>
      <c r="E74" s="226"/>
      <c r="F74" s="226"/>
      <c r="G74" s="226"/>
      <c r="H74" s="226"/>
      <c r="I74" s="227"/>
      <c r="J74" s="225"/>
      <c r="K74" s="226"/>
      <c r="L74" s="226"/>
      <c r="M74" s="226"/>
      <c r="N74" s="231"/>
      <c r="O74" s="171"/>
      <c r="P74" s="93" t="s">
        <v>31</v>
      </c>
      <c r="Q74" s="169"/>
      <c r="R74" s="93" t="s">
        <v>1</v>
      </c>
      <c r="S74" s="167"/>
      <c r="T74" s="233" t="s">
        <v>165</v>
      </c>
      <c r="U74" s="233"/>
      <c r="V74" s="234"/>
      <c r="W74" s="235"/>
      <c r="X74" s="235"/>
      <c r="Y74" s="151"/>
      <c r="Z74" s="128"/>
      <c r="AA74" s="129"/>
      <c r="AB74" s="129"/>
      <c r="AC74" s="127"/>
      <c r="AD74" s="128"/>
      <c r="AE74" s="129"/>
      <c r="AF74" s="129"/>
      <c r="AG74" s="130"/>
      <c r="AH74" s="219"/>
      <c r="AI74" s="220"/>
      <c r="AJ74" s="220"/>
      <c r="AK74" s="221"/>
      <c r="AL74" s="155"/>
      <c r="AM74" s="156"/>
      <c r="AN74" s="219"/>
      <c r="AO74" s="220"/>
      <c r="AP74" s="220"/>
      <c r="AQ74" s="220"/>
      <c r="AR74" s="220"/>
      <c r="AS74" s="131"/>
      <c r="AV74" s="23" t="str">
        <f>IF(OR(O74="",Q74=""),"", IF(O74&lt;20,DATE(O74+118,Q74,IF(S74="",1,S74)),DATE(O74+88,Q74,IF(S74="",1,S74))))</f>
        <v/>
      </c>
      <c r="AW74" s="24" t="e">
        <f>IF(AV74&lt;=#REF!,"昔",IF(AV74&lt;=#REF!,"上",IF(AV74&lt;=#REF!,"中","下")))</f>
        <v>#REF!</v>
      </c>
      <c r="AX74" s="9" t="e">
        <f>IF(AV74&lt;=#REF!,5,IF(AV74&lt;=#REF!,7,IF(AV74&lt;=#REF!,9,11)))</f>
        <v>#REF!</v>
      </c>
      <c r="AY74" s="119"/>
      <c r="AZ74" s="120"/>
      <c r="BA74" s="121">
        <f t="shared" ref="BA74" si="28">AN74</f>
        <v>0</v>
      </c>
      <c r="BB74" s="120"/>
      <c r="BC74" s="120"/>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8"/>
      <c r="C75" s="229"/>
      <c r="D75" s="229"/>
      <c r="E75" s="229"/>
      <c r="F75" s="229"/>
      <c r="G75" s="229"/>
      <c r="H75" s="229"/>
      <c r="I75" s="230"/>
      <c r="J75" s="228"/>
      <c r="K75" s="229"/>
      <c r="L75" s="229"/>
      <c r="M75" s="229"/>
      <c r="N75" s="232"/>
      <c r="O75" s="172"/>
      <c r="P75" s="11" t="s">
        <v>0</v>
      </c>
      <c r="Q75" s="170"/>
      <c r="R75" s="11" t="s">
        <v>1</v>
      </c>
      <c r="S75" s="168"/>
      <c r="T75" s="236" t="s">
        <v>21</v>
      </c>
      <c r="U75" s="236"/>
      <c r="V75" s="198"/>
      <c r="W75" s="199"/>
      <c r="X75" s="199"/>
      <c r="Y75" s="200"/>
      <c r="Z75" s="198"/>
      <c r="AA75" s="199"/>
      <c r="AB75" s="199"/>
      <c r="AC75" s="199"/>
      <c r="AD75" s="222"/>
      <c r="AE75" s="223"/>
      <c r="AF75" s="223"/>
      <c r="AG75" s="224"/>
      <c r="AH75" s="223"/>
      <c r="AI75" s="223"/>
      <c r="AJ75" s="223"/>
      <c r="AK75" s="224"/>
      <c r="AL75" s="237"/>
      <c r="AM75" s="238"/>
      <c r="AN75" s="198"/>
      <c r="AO75" s="199"/>
      <c r="AP75" s="199"/>
      <c r="AQ75" s="199"/>
      <c r="AR75" s="199"/>
      <c r="AS75" s="73"/>
      <c r="AV75" s="23"/>
      <c r="AW75" s="24"/>
      <c r="AY75" s="67">
        <f t="shared" ref="AY75" si="29">AH75</f>
        <v>0</v>
      </c>
      <c r="AZ75" s="66" t="e">
        <f>IF(AV74&lt;=#REF!,AH75,IF(AND(AV74&gt;=#REF!,AV74&lt;=#REF!),AH75*105/108,AH75))</f>
        <v>#REF!</v>
      </c>
      <c r="BA75" s="65"/>
      <c r="BB75" s="66">
        <f t="shared" ref="BB75" si="30">IF($AL75="賃金で算定",0,INT(AY75*$AL75/100))</f>
        <v>0</v>
      </c>
      <c r="BC75" s="66" t="e">
        <f>IF(AY75=AZ75,BB75,AZ75*$AL75/100)</f>
        <v>#REF!</v>
      </c>
      <c r="BL75" s="22" t="e">
        <f>IF(AY75=AZ75,0,1)</f>
        <v>#REF!</v>
      </c>
      <c r="BM75" s="22" t="e">
        <f>IF(BL75=1,AL75,"")</f>
        <v>#REF!</v>
      </c>
    </row>
    <row r="76" spans="2:74" ht="18" customHeight="1" x14ac:dyDescent="0.15">
      <c r="B76" s="225"/>
      <c r="C76" s="226"/>
      <c r="D76" s="226"/>
      <c r="E76" s="226"/>
      <c r="F76" s="226"/>
      <c r="G76" s="226"/>
      <c r="H76" s="226"/>
      <c r="I76" s="227"/>
      <c r="J76" s="225"/>
      <c r="K76" s="226"/>
      <c r="L76" s="226"/>
      <c r="M76" s="226"/>
      <c r="N76" s="231"/>
      <c r="O76" s="171"/>
      <c r="P76" s="93" t="s">
        <v>31</v>
      </c>
      <c r="Q76" s="169"/>
      <c r="R76" s="93" t="s">
        <v>1</v>
      </c>
      <c r="S76" s="167"/>
      <c r="T76" s="233" t="s">
        <v>165</v>
      </c>
      <c r="U76" s="233"/>
      <c r="V76" s="234"/>
      <c r="W76" s="235"/>
      <c r="X76" s="235"/>
      <c r="Y76" s="151"/>
      <c r="Z76" s="128"/>
      <c r="AA76" s="129"/>
      <c r="AB76" s="129"/>
      <c r="AC76" s="127"/>
      <c r="AD76" s="128"/>
      <c r="AE76" s="129"/>
      <c r="AF76" s="129"/>
      <c r="AG76" s="130"/>
      <c r="AH76" s="219"/>
      <c r="AI76" s="220"/>
      <c r="AJ76" s="220"/>
      <c r="AK76" s="221"/>
      <c r="AL76" s="155"/>
      <c r="AM76" s="156"/>
      <c r="AN76" s="219"/>
      <c r="AO76" s="220"/>
      <c r="AP76" s="220"/>
      <c r="AQ76" s="220"/>
      <c r="AR76" s="220"/>
      <c r="AS76" s="131"/>
      <c r="AV76" s="23" t="str">
        <f>IF(OR(O76="",Q76=""),"", IF(O76&lt;20,DATE(O76+118,Q76,IF(S76="",1,S76)),DATE(O76+88,Q76,IF(S76="",1,S76))))</f>
        <v/>
      </c>
      <c r="AW76" s="24" t="e">
        <f>IF(AV76&lt;=#REF!,"昔",IF(AV76&lt;=#REF!,"上",IF(AV76&lt;=#REF!,"中","下")))</f>
        <v>#REF!</v>
      </c>
      <c r="AX76" s="9" t="e">
        <f>IF(AV76&lt;=#REF!,5,IF(AV76&lt;=#REF!,7,IF(AV76&lt;=#REF!,9,11)))</f>
        <v>#REF!</v>
      </c>
      <c r="AY76" s="119"/>
      <c r="AZ76" s="120"/>
      <c r="BA76" s="121">
        <f t="shared" ref="BA76" si="31">AN76</f>
        <v>0</v>
      </c>
      <c r="BB76" s="120"/>
      <c r="BC76" s="120"/>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8"/>
      <c r="C77" s="229"/>
      <c r="D77" s="229"/>
      <c r="E77" s="229"/>
      <c r="F77" s="229"/>
      <c r="G77" s="229"/>
      <c r="H77" s="229"/>
      <c r="I77" s="230"/>
      <c r="J77" s="228"/>
      <c r="K77" s="229"/>
      <c r="L77" s="229"/>
      <c r="M77" s="229"/>
      <c r="N77" s="232"/>
      <c r="O77" s="172"/>
      <c r="P77" s="11" t="s">
        <v>0</v>
      </c>
      <c r="Q77" s="170"/>
      <c r="R77" s="11" t="s">
        <v>1</v>
      </c>
      <c r="S77" s="168"/>
      <c r="T77" s="236" t="s">
        <v>21</v>
      </c>
      <c r="U77" s="236"/>
      <c r="V77" s="198"/>
      <c r="W77" s="199"/>
      <c r="X77" s="199"/>
      <c r="Y77" s="200"/>
      <c r="Z77" s="198"/>
      <c r="AA77" s="199"/>
      <c r="AB77" s="199"/>
      <c r="AC77" s="199"/>
      <c r="AD77" s="222"/>
      <c r="AE77" s="223"/>
      <c r="AF77" s="223"/>
      <c r="AG77" s="224"/>
      <c r="AH77" s="198"/>
      <c r="AI77" s="199"/>
      <c r="AJ77" s="199"/>
      <c r="AK77" s="200"/>
      <c r="AL77" s="237"/>
      <c r="AM77" s="238"/>
      <c r="AN77" s="198"/>
      <c r="AO77" s="199"/>
      <c r="AP77" s="199"/>
      <c r="AQ77" s="199"/>
      <c r="AR77" s="199"/>
      <c r="AS77" s="73"/>
      <c r="AV77" s="23"/>
      <c r="AW77" s="24"/>
      <c r="AY77" s="67">
        <f t="shared" ref="AY77" si="32">AH77</f>
        <v>0</v>
      </c>
      <c r="AZ77" s="66" t="e">
        <f>IF(AV76&lt;=#REF!,AH77,IF(AND(AV76&gt;=#REF!,AV76&lt;=#REF!),AH77*105/108,AH77))</f>
        <v>#REF!</v>
      </c>
      <c r="BA77" s="65"/>
      <c r="BB77" s="66">
        <f t="shared" ref="BB77" si="33">IF($AL77="賃金で算定",0,INT(AY77*$AL77/100))</f>
        <v>0</v>
      </c>
      <c r="BC77" s="66" t="e">
        <f>IF(AY77=AZ77,BB77,AZ77*$AL77/100)</f>
        <v>#REF!</v>
      </c>
      <c r="BL77" s="22" t="e">
        <f>IF(AY77=AZ77,0,1)</f>
        <v>#REF!</v>
      </c>
      <c r="BM77" s="22" t="e">
        <f>IF(BL77=1,AL77,"")</f>
        <v>#REF!</v>
      </c>
    </row>
    <row r="78" spans="2:74" ht="18" customHeight="1" x14ac:dyDescent="0.15">
      <c r="B78" s="201" t="s">
        <v>138</v>
      </c>
      <c r="C78" s="202"/>
      <c r="D78" s="202"/>
      <c r="E78" s="203"/>
      <c r="F78" s="210"/>
      <c r="G78" s="211"/>
      <c r="H78" s="211"/>
      <c r="I78" s="211"/>
      <c r="J78" s="211"/>
      <c r="K78" s="211"/>
      <c r="L78" s="211"/>
      <c r="M78" s="211"/>
      <c r="N78" s="212"/>
      <c r="O78" s="201" t="s">
        <v>139</v>
      </c>
      <c r="P78" s="202"/>
      <c r="Q78" s="202"/>
      <c r="R78" s="202"/>
      <c r="S78" s="202"/>
      <c r="T78" s="202"/>
      <c r="U78" s="203"/>
      <c r="V78" s="219"/>
      <c r="W78" s="220"/>
      <c r="X78" s="220"/>
      <c r="Y78" s="221"/>
      <c r="Z78" s="157"/>
      <c r="AA78" s="158"/>
      <c r="AB78" s="158"/>
      <c r="AC78" s="159"/>
      <c r="AD78" s="157"/>
      <c r="AE78" s="158"/>
      <c r="AF78" s="158"/>
      <c r="AG78" s="159"/>
      <c r="AH78" s="219"/>
      <c r="AI78" s="220"/>
      <c r="AJ78" s="220"/>
      <c r="AK78" s="221"/>
      <c r="AL78" s="157"/>
      <c r="AM78" s="160"/>
      <c r="AN78" s="219"/>
      <c r="AO78" s="220"/>
      <c r="AP78" s="220"/>
      <c r="AQ78" s="220"/>
      <c r="AR78" s="220"/>
      <c r="AS78" s="161"/>
      <c r="AW78" s="24"/>
      <c r="AY78" s="119"/>
      <c r="AZ78" s="136"/>
      <c r="BA78" s="137">
        <f>BA60+BA62+BA64+BA66+BA68+BA70+BA72+BA74+BA76</f>
        <v>0</v>
      </c>
      <c r="BB78" s="121">
        <f>BB61+BB63+BB65+BB67+BB69+BB71+BB73+BB75+BB77</f>
        <v>0</v>
      </c>
      <c r="BC78" s="121">
        <f>SUMIF(BL61:BL77,0,BC61:BC77)+ROUNDDOWN(ROUNDDOWN(BL78*105/108,0)*BM78/100,0)</f>
        <v>0</v>
      </c>
      <c r="BL78" s="22">
        <f>SUMIF(BL61:BL77,1,AH61:AK77)</f>
        <v>0</v>
      </c>
      <c r="BM78" s="22">
        <f>IF(COUNT(BM61:BM77)=0,0,SUM(BM61:BM77)/COUNT(BM61:BM77))</f>
        <v>0</v>
      </c>
      <c r="BV78" s="3"/>
    </row>
    <row r="79" spans="2:74" ht="18" customHeight="1" x14ac:dyDescent="0.15">
      <c r="B79" s="204"/>
      <c r="C79" s="205"/>
      <c r="D79" s="205"/>
      <c r="E79" s="206"/>
      <c r="F79" s="213"/>
      <c r="G79" s="214"/>
      <c r="H79" s="214"/>
      <c r="I79" s="214"/>
      <c r="J79" s="214"/>
      <c r="K79" s="214"/>
      <c r="L79" s="214"/>
      <c r="M79" s="214"/>
      <c r="N79" s="215"/>
      <c r="O79" s="204"/>
      <c r="P79" s="205"/>
      <c r="Q79" s="205"/>
      <c r="R79" s="205"/>
      <c r="S79" s="205"/>
      <c r="T79" s="205"/>
      <c r="U79" s="206"/>
      <c r="V79" s="222"/>
      <c r="W79" s="223"/>
      <c r="X79" s="223"/>
      <c r="Y79" s="224"/>
      <c r="Z79" s="222"/>
      <c r="AA79" s="223"/>
      <c r="AB79" s="223"/>
      <c r="AC79" s="223"/>
      <c r="AD79" s="222"/>
      <c r="AE79" s="223"/>
      <c r="AF79" s="223"/>
      <c r="AG79" s="223"/>
      <c r="AH79" s="222"/>
      <c r="AI79" s="223"/>
      <c r="AJ79" s="223"/>
      <c r="AK79" s="223"/>
      <c r="AL79" s="162"/>
      <c r="AM79" s="163"/>
      <c r="AN79" s="222"/>
      <c r="AO79" s="223"/>
      <c r="AP79" s="223"/>
      <c r="AQ79" s="223"/>
      <c r="AR79" s="223"/>
      <c r="AS79" s="163"/>
      <c r="AW79" s="24"/>
      <c r="AY79" s="138">
        <f>AY61+AY63+AY65+AY67+AY69+AY71+AY73+AY75+AY77</f>
        <v>0</v>
      </c>
      <c r="AZ79" s="139"/>
      <c r="BA79" s="139"/>
      <c r="BB79" s="140">
        <f>BB78</f>
        <v>0</v>
      </c>
      <c r="BC79" s="141"/>
    </row>
    <row r="80" spans="2:74" ht="18" customHeight="1" x14ac:dyDescent="0.15">
      <c r="B80" s="207"/>
      <c r="C80" s="208"/>
      <c r="D80" s="208"/>
      <c r="E80" s="209"/>
      <c r="F80" s="216"/>
      <c r="G80" s="217"/>
      <c r="H80" s="217"/>
      <c r="I80" s="217"/>
      <c r="J80" s="217"/>
      <c r="K80" s="217"/>
      <c r="L80" s="217"/>
      <c r="M80" s="217"/>
      <c r="N80" s="218"/>
      <c r="O80" s="207"/>
      <c r="P80" s="208"/>
      <c r="Q80" s="208"/>
      <c r="R80" s="208"/>
      <c r="S80" s="208"/>
      <c r="T80" s="208"/>
      <c r="U80" s="209"/>
      <c r="V80" s="198"/>
      <c r="W80" s="199"/>
      <c r="X80" s="199"/>
      <c r="Y80" s="200"/>
      <c r="Z80" s="198"/>
      <c r="AA80" s="199"/>
      <c r="AB80" s="199"/>
      <c r="AC80" s="199"/>
      <c r="AD80" s="198"/>
      <c r="AE80" s="199"/>
      <c r="AF80" s="199"/>
      <c r="AG80" s="199"/>
      <c r="AH80" s="198"/>
      <c r="AI80" s="199"/>
      <c r="AJ80" s="199"/>
      <c r="AK80" s="200"/>
      <c r="AL80" s="165"/>
      <c r="AM80" s="166"/>
      <c r="AN80" s="198"/>
      <c r="AO80" s="199"/>
      <c r="AP80" s="199"/>
      <c r="AQ80" s="199"/>
      <c r="AR80" s="199"/>
      <c r="AS80" s="166"/>
      <c r="AU80" s="52"/>
      <c r="AW80" s="24"/>
      <c r="AY80" s="69"/>
      <c r="AZ80" s="70" t="e">
        <f>IF(AZ61+AZ63+AZ65+AZ67+AZ69+AZ71+AZ73+AZ75+AZ77=AY79,0,ROUNDDOWN(AZ61+AZ63+AZ65+AZ67+AZ69+AZ71+AZ73+AZ75+AZ77,0))</f>
        <v>#REF!</v>
      </c>
      <c r="BA80" s="68"/>
      <c r="BB80" s="68"/>
      <c r="BC80" s="70">
        <f>IF(BC78=BB79,0,BC78)</f>
        <v>0</v>
      </c>
    </row>
    <row r="81" spans="30:49" ht="18" customHeight="1" x14ac:dyDescent="0.15">
      <c r="AD81" s="1" t="str">
        <f>IF(AND($F78="",$V78+$V79&gt;0),"事業の種類を選択してください。","")</f>
        <v/>
      </c>
      <c r="AN81" s="343">
        <f>IF(AN78=0,0,AN78+IF(AN80=0,AN79,AN80))</f>
        <v>0</v>
      </c>
      <c r="AO81" s="343"/>
      <c r="AP81" s="343"/>
      <c r="AQ81" s="343"/>
      <c r="AR81" s="343"/>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133</v>
      </c>
      <c r="V4" s="4"/>
      <c r="W4" s="4"/>
      <c r="X4" s="4"/>
      <c r="Y4" s="4"/>
      <c r="AC4" s="9"/>
    </row>
    <row r="5" spans="1:45" ht="13.15" customHeight="1" x14ac:dyDescent="0.15">
      <c r="M5" s="7"/>
      <c r="N5" s="381" t="s">
        <v>39</v>
      </c>
      <c r="O5" s="381"/>
      <c r="P5" s="381"/>
      <c r="Q5" s="381"/>
      <c r="R5" s="381"/>
      <c r="S5" s="381"/>
      <c r="T5" s="381"/>
      <c r="U5" s="381"/>
      <c r="V5" s="381"/>
      <c r="W5" s="381"/>
      <c r="X5" s="381"/>
      <c r="Y5" s="381"/>
      <c r="Z5" s="381"/>
      <c r="AA5" s="381"/>
      <c r="AB5" s="381"/>
      <c r="AC5" s="381"/>
      <c r="AD5" s="381"/>
      <c r="AE5" s="381"/>
      <c r="AF5" s="7"/>
      <c r="AM5" s="372" t="s">
        <v>121</v>
      </c>
      <c r="AN5" s="488"/>
      <c r="AO5" s="488"/>
      <c r="AP5" s="489"/>
    </row>
    <row r="6" spans="1:45" ht="13.15" customHeight="1" x14ac:dyDescent="0.15">
      <c r="M6" s="8"/>
      <c r="N6" s="382"/>
      <c r="O6" s="382"/>
      <c r="P6" s="382"/>
      <c r="Q6" s="382"/>
      <c r="R6" s="382"/>
      <c r="S6" s="382"/>
      <c r="T6" s="382"/>
      <c r="U6" s="382"/>
      <c r="V6" s="382"/>
      <c r="W6" s="382"/>
      <c r="X6" s="382"/>
      <c r="Y6" s="382"/>
      <c r="Z6" s="382"/>
      <c r="AA6" s="382"/>
      <c r="AB6" s="382"/>
      <c r="AC6" s="382"/>
      <c r="AD6" s="382"/>
      <c r="AE6" s="382"/>
      <c r="AF6" s="8"/>
      <c r="AM6" s="490"/>
      <c r="AN6" s="491"/>
      <c r="AO6" s="491"/>
      <c r="AP6" s="492"/>
    </row>
    <row r="7" spans="1:45" ht="12.75" customHeight="1" x14ac:dyDescent="0.15">
      <c r="AM7" s="85"/>
      <c r="AN7" s="85"/>
    </row>
    <row r="8" spans="1:45" ht="6" customHeight="1" x14ac:dyDescent="0.15"/>
    <row r="9" spans="1:45" ht="12" customHeight="1" x14ac:dyDescent="0.15">
      <c r="B9" s="261" t="s">
        <v>2</v>
      </c>
      <c r="C9" s="262"/>
      <c r="D9" s="262"/>
      <c r="E9" s="262"/>
      <c r="F9" s="262"/>
      <c r="G9" s="262"/>
      <c r="H9" s="262"/>
      <c r="I9" s="358"/>
      <c r="J9" s="278" t="s">
        <v>10</v>
      </c>
      <c r="K9" s="278"/>
      <c r="L9" s="86" t="s">
        <v>3</v>
      </c>
      <c r="M9" s="278" t="s">
        <v>11</v>
      </c>
      <c r="N9" s="278"/>
      <c r="O9" s="279" t="s">
        <v>12</v>
      </c>
      <c r="P9" s="278"/>
      <c r="Q9" s="278"/>
      <c r="R9" s="278"/>
      <c r="S9" s="278"/>
      <c r="T9" s="278"/>
      <c r="U9" s="278" t="s">
        <v>13</v>
      </c>
      <c r="V9" s="278"/>
      <c r="W9" s="278"/>
      <c r="AL9" s="481">
        <f>'報告書（事業主控）'!AL9</f>
        <v>0</v>
      </c>
      <c r="AM9" s="525"/>
      <c r="AN9" s="332" t="s">
        <v>4</v>
      </c>
      <c r="AO9" s="332"/>
      <c r="AP9" s="472">
        <f>'報告書（事業主控）'!AP9</f>
        <v>0</v>
      </c>
      <c r="AQ9" s="472"/>
      <c r="AR9" s="332" t="s">
        <v>5</v>
      </c>
      <c r="AS9" s="333"/>
    </row>
    <row r="10" spans="1:45" ht="13.9" customHeight="1" x14ac:dyDescent="0.15">
      <c r="B10" s="262"/>
      <c r="C10" s="262"/>
      <c r="D10" s="262"/>
      <c r="E10" s="262"/>
      <c r="F10" s="262"/>
      <c r="G10" s="262"/>
      <c r="H10" s="262"/>
      <c r="I10" s="358"/>
      <c r="J10" s="441">
        <f>'報告書（事業主控）'!J10</f>
        <v>0</v>
      </c>
      <c r="K10" s="517">
        <f>'報告書（事業主控）'!K10</f>
        <v>0</v>
      </c>
      <c r="L10" s="441">
        <f>'報告書（事業主控）'!L10</f>
        <v>0</v>
      </c>
      <c r="M10" s="505">
        <f>'報告書（事業主控）'!M10</f>
        <v>0</v>
      </c>
      <c r="N10" s="507">
        <f>'報告書（事業主控）'!N10</f>
        <v>0</v>
      </c>
      <c r="O10" s="441">
        <f>'報告書（事業主控）'!O10</f>
        <v>0</v>
      </c>
      <c r="P10" s="509">
        <f>'報告書（事業主控）'!P10</f>
        <v>0</v>
      </c>
      <c r="Q10" s="509">
        <f>'報告書（事業主控）'!Q10</f>
        <v>0</v>
      </c>
      <c r="R10" s="509">
        <f>'報告書（事業主控）'!R10</f>
        <v>0</v>
      </c>
      <c r="S10" s="509">
        <f>'報告書（事業主控）'!S10</f>
        <v>0</v>
      </c>
      <c r="T10" s="507">
        <f>'報告書（事業主控）'!T10</f>
        <v>0</v>
      </c>
      <c r="U10" s="441">
        <f>'報告書（事業主控）'!U10</f>
        <v>0</v>
      </c>
      <c r="V10" s="509">
        <f>'報告書（事業主控）'!V10</f>
        <v>0</v>
      </c>
      <c r="W10" s="523">
        <f>'報告書（事業主控）'!W10</f>
        <v>0</v>
      </c>
      <c r="AL10" s="526"/>
      <c r="AM10" s="527"/>
      <c r="AN10" s="334"/>
      <c r="AO10" s="334"/>
      <c r="AP10" s="473"/>
      <c r="AQ10" s="473"/>
      <c r="AR10" s="334"/>
      <c r="AS10" s="335"/>
    </row>
    <row r="11" spans="1:45" ht="9" customHeight="1" x14ac:dyDescent="0.15">
      <c r="B11" s="262"/>
      <c r="C11" s="262"/>
      <c r="D11" s="262"/>
      <c r="E11" s="262"/>
      <c r="F11" s="262"/>
      <c r="G11" s="262"/>
      <c r="H11" s="262"/>
      <c r="I11" s="358"/>
      <c r="J11" s="442"/>
      <c r="K11" s="518"/>
      <c r="L11" s="442"/>
      <c r="M11" s="506"/>
      <c r="N11" s="508"/>
      <c r="O11" s="442"/>
      <c r="P11" s="510"/>
      <c r="Q11" s="510"/>
      <c r="R11" s="510"/>
      <c r="S11" s="510"/>
      <c r="T11" s="508"/>
      <c r="U11" s="442"/>
      <c r="V11" s="510"/>
      <c r="W11" s="524"/>
      <c r="AL11" s="528"/>
      <c r="AM11" s="529"/>
      <c r="AN11" s="336"/>
      <c r="AO11" s="336"/>
      <c r="AP11" s="474"/>
      <c r="AQ11" s="474"/>
      <c r="AR11" s="336"/>
      <c r="AS11" s="337"/>
    </row>
    <row r="12" spans="1:45" ht="6" customHeight="1" x14ac:dyDescent="0.15">
      <c r="B12" s="263"/>
      <c r="C12" s="263"/>
      <c r="D12" s="263"/>
      <c r="E12" s="263"/>
      <c r="F12" s="263"/>
      <c r="G12" s="263"/>
      <c r="H12" s="263"/>
      <c r="I12" s="201"/>
      <c r="J12" s="442"/>
      <c r="K12" s="518"/>
      <c r="L12" s="442"/>
      <c r="M12" s="506"/>
      <c r="N12" s="508"/>
      <c r="O12" s="442"/>
      <c r="P12" s="510"/>
      <c r="Q12" s="510"/>
      <c r="R12" s="510"/>
      <c r="S12" s="510"/>
      <c r="T12" s="508"/>
      <c r="U12" s="442"/>
      <c r="V12" s="510"/>
      <c r="W12" s="524"/>
    </row>
    <row r="13" spans="1:45" s="3" customFormat="1" ht="15" customHeight="1" x14ac:dyDescent="0.15">
      <c r="A13" s="1"/>
      <c r="B13" s="239" t="s">
        <v>14</v>
      </c>
      <c r="C13" s="240"/>
      <c r="D13" s="240"/>
      <c r="E13" s="240"/>
      <c r="F13" s="240"/>
      <c r="G13" s="240"/>
      <c r="H13" s="240"/>
      <c r="I13" s="241"/>
      <c r="J13" s="239" t="s">
        <v>6</v>
      </c>
      <c r="K13" s="240"/>
      <c r="L13" s="240"/>
      <c r="M13" s="240"/>
      <c r="N13" s="248"/>
      <c r="O13" s="251" t="s">
        <v>15</v>
      </c>
      <c r="P13" s="240"/>
      <c r="Q13" s="240"/>
      <c r="R13" s="240"/>
      <c r="S13" s="240"/>
      <c r="T13" s="240"/>
      <c r="U13" s="241"/>
      <c r="V13" s="87" t="s">
        <v>134</v>
      </c>
      <c r="W13" s="88"/>
      <c r="X13" s="88"/>
      <c r="Y13" s="257" t="s">
        <v>135</v>
      </c>
      <c r="Z13" s="257"/>
      <c r="AA13" s="257"/>
      <c r="AB13" s="257"/>
      <c r="AC13" s="257"/>
      <c r="AD13" s="257"/>
      <c r="AE13" s="257"/>
      <c r="AF13" s="257"/>
      <c r="AG13" s="257"/>
      <c r="AH13" s="257"/>
      <c r="AI13" s="88"/>
      <c r="AJ13" s="88"/>
      <c r="AK13" s="89"/>
      <c r="AL13" s="90" t="s">
        <v>136</v>
      </c>
      <c r="AM13" s="91"/>
      <c r="AN13" s="259" t="s">
        <v>137</v>
      </c>
      <c r="AO13" s="259"/>
      <c r="AP13" s="259"/>
      <c r="AQ13" s="259"/>
      <c r="AR13" s="259"/>
      <c r="AS13" s="260"/>
    </row>
    <row r="14" spans="1:45" s="3" customFormat="1" ht="13.9" customHeight="1" x14ac:dyDescent="0.15">
      <c r="A14" s="1"/>
      <c r="B14" s="242"/>
      <c r="C14" s="243"/>
      <c r="D14" s="243"/>
      <c r="E14" s="243"/>
      <c r="F14" s="243"/>
      <c r="G14" s="243"/>
      <c r="H14" s="243"/>
      <c r="I14" s="244"/>
      <c r="J14" s="242"/>
      <c r="K14" s="243"/>
      <c r="L14" s="243"/>
      <c r="M14" s="243"/>
      <c r="N14" s="249"/>
      <c r="O14" s="252"/>
      <c r="P14" s="243"/>
      <c r="Q14" s="243"/>
      <c r="R14" s="243"/>
      <c r="S14" s="243"/>
      <c r="T14" s="243"/>
      <c r="U14" s="244"/>
      <c r="V14" s="280" t="s">
        <v>7</v>
      </c>
      <c r="W14" s="281"/>
      <c r="X14" s="281"/>
      <c r="Y14" s="282"/>
      <c r="Z14" s="286" t="s">
        <v>16</v>
      </c>
      <c r="AA14" s="287"/>
      <c r="AB14" s="287"/>
      <c r="AC14" s="288"/>
      <c r="AD14" s="292" t="s">
        <v>17</v>
      </c>
      <c r="AE14" s="293"/>
      <c r="AF14" s="293"/>
      <c r="AG14" s="294"/>
      <c r="AH14" s="463" t="s">
        <v>86</v>
      </c>
      <c r="AI14" s="332"/>
      <c r="AJ14" s="332"/>
      <c r="AK14" s="333"/>
      <c r="AL14" s="364" t="s">
        <v>18</v>
      </c>
      <c r="AM14" s="365"/>
      <c r="AN14" s="306" t="s">
        <v>19</v>
      </c>
      <c r="AO14" s="307"/>
      <c r="AP14" s="307"/>
      <c r="AQ14" s="307"/>
      <c r="AR14" s="308"/>
      <c r="AS14" s="309"/>
    </row>
    <row r="15" spans="1:45" s="3" customFormat="1" ht="13.9" customHeight="1" x14ac:dyDescent="0.15">
      <c r="A15" s="1"/>
      <c r="B15" s="245"/>
      <c r="C15" s="246"/>
      <c r="D15" s="246"/>
      <c r="E15" s="246"/>
      <c r="F15" s="246"/>
      <c r="G15" s="246"/>
      <c r="H15" s="246"/>
      <c r="I15" s="247"/>
      <c r="J15" s="245"/>
      <c r="K15" s="246"/>
      <c r="L15" s="246"/>
      <c r="M15" s="246"/>
      <c r="N15" s="250"/>
      <c r="O15" s="253"/>
      <c r="P15" s="246"/>
      <c r="Q15" s="246"/>
      <c r="R15" s="246"/>
      <c r="S15" s="246"/>
      <c r="T15" s="246"/>
      <c r="U15" s="247"/>
      <c r="V15" s="283"/>
      <c r="W15" s="284"/>
      <c r="X15" s="284"/>
      <c r="Y15" s="285"/>
      <c r="Z15" s="289"/>
      <c r="AA15" s="290"/>
      <c r="AB15" s="290"/>
      <c r="AC15" s="291"/>
      <c r="AD15" s="295"/>
      <c r="AE15" s="296"/>
      <c r="AF15" s="296"/>
      <c r="AG15" s="297"/>
      <c r="AH15" s="464"/>
      <c r="AI15" s="336"/>
      <c r="AJ15" s="336"/>
      <c r="AK15" s="337"/>
      <c r="AL15" s="366"/>
      <c r="AM15" s="367"/>
      <c r="AN15" s="330"/>
      <c r="AO15" s="330"/>
      <c r="AP15" s="330"/>
      <c r="AQ15" s="330"/>
      <c r="AR15" s="330"/>
      <c r="AS15" s="331"/>
    </row>
    <row r="16" spans="1:45" ht="18" customHeight="1" x14ac:dyDescent="0.15">
      <c r="B16" s="465">
        <f>'報告書（事業主控）'!B16</f>
        <v>0</v>
      </c>
      <c r="C16" s="466"/>
      <c r="D16" s="466"/>
      <c r="E16" s="466"/>
      <c r="F16" s="466"/>
      <c r="G16" s="466"/>
      <c r="H16" s="466"/>
      <c r="I16" s="467"/>
      <c r="J16" s="465">
        <f>'報告書（事業主控）'!J16</f>
        <v>0</v>
      </c>
      <c r="K16" s="466"/>
      <c r="L16" s="466"/>
      <c r="M16" s="466"/>
      <c r="N16" s="468"/>
      <c r="O16" s="92">
        <f>'報告書（事業主控）'!O16</f>
        <v>0</v>
      </c>
      <c r="P16" s="93" t="s">
        <v>0</v>
      </c>
      <c r="Q16" s="92">
        <f>'報告書（事業主控）'!Q16</f>
        <v>0</v>
      </c>
      <c r="R16" s="93" t="s">
        <v>1</v>
      </c>
      <c r="S16" s="92">
        <f>'報告書（事業主控）'!S16</f>
        <v>0</v>
      </c>
      <c r="T16" s="233" t="s">
        <v>20</v>
      </c>
      <c r="U16" s="233"/>
      <c r="V16" s="412">
        <f>'報告書（事業主控）'!V16:X16</f>
        <v>0</v>
      </c>
      <c r="W16" s="413"/>
      <c r="X16" s="413"/>
      <c r="Y16" s="94" t="s">
        <v>8</v>
      </c>
      <c r="Z16" s="95"/>
      <c r="AA16" s="96"/>
      <c r="AB16" s="96"/>
      <c r="AC16" s="94" t="s">
        <v>8</v>
      </c>
      <c r="AD16" s="95"/>
      <c r="AE16" s="96"/>
      <c r="AF16" s="96"/>
      <c r="AG16" s="97" t="s">
        <v>8</v>
      </c>
      <c r="AH16" s="514">
        <f>'報告書（事業主控）'!AH16</f>
        <v>0</v>
      </c>
      <c r="AI16" s="515"/>
      <c r="AJ16" s="515"/>
      <c r="AK16" s="516"/>
      <c r="AL16" s="95"/>
      <c r="AM16" s="98"/>
      <c r="AN16" s="406">
        <f>'報告書（事業主控）'!AN16</f>
        <v>0</v>
      </c>
      <c r="AO16" s="407"/>
      <c r="AP16" s="407"/>
      <c r="AQ16" s="407"/>
      <c r="AR16" s="407"/>
      <c r="AS16" s="97" t="s">
        <v>8</v>
      </c>
    </row>
    <row r="17" spans="2:45" ht="18" customHeight="1" x14ac:dyDescent="0.15">
      <c r="B17" s="511"/>
      <c r="C17" s="512"/>
      <c r="D17" s="512"/>
      <c r="E17" s="512"/>
      <c r="F17" s="512"/>
      <c r="G17" s="512"/>
      <c r="H17" s="512"/>
      <c r="I17" s="519"/>
      <c r="J17" s="511"/>
      <c r="K17" s="512"/>
      <c r="L17" s="512"/>
      <c r="M17" s="512"/>
      <c r="N17" s="513"/>
      <c r="O17" s="30">
        <f>'報告書（事業主控）'!O17</f>
        <v>0</v>
      </c>
      <c r="P17" s="11" t="s">
        <v>0</v>
      </c>
      <c r="Q17" s="30">
        <f>'報告書（事業主控）'!Q17</f>
        <v>0</v>
      </c>
      <c r="R17" s="11" t="s">
        <v>1</v>
      </c>
      <c r="S17" s="30">
        <f>'報告書（事業主控）'!S17</f>
        <v>0</v>
      </c>
      <c r="T17" s="236" t="s">
        <v>21</v>
      </c>
      <c r="U17" s="236"/>
      <c r="V17" s="410">
        <f>'報告書（事業主控）'!V17</f>
        <v>0</v>
      </c>
      <c r="W17" s="411"/>
      <c r="X17" s="411"/>
      <c r="Y17" s="411"/>
      <c r="Z17" s="410">
        <f>'報告書（事業主控）'!Z17</f>
        <v>0</v>
      </c>
      <c r="AA17" s="411"/>
      <c r="AB17" s="411"/>
      <c r="AC17" s="411"/>
      <c r="AD17" s="410">
        <f>'報告書（事業主控）'!AD17</f>
        <v>0</v>
      </c>
      <c r="AE17" s="411"/>
      <c r="AF17" s="411"/>
      <c r="AG17" s="411"/>
      <c r="AH17" s="410">
        <f>'報告書（事業主控）'!AH17</f>
        <v>0</v>
      </c>
      <c r="AI17" s="411"/>
      <c r="AJ17" s="411"/>
      <c r="AK17" s="419"/>
      <c r="AL17" s="417">
        <f>'報告書（事業主控）'!AL17</f>
        <v>0</v>
      </c>
      <c r="AM17" s="418"/>
      <c r="AN17" s="408">
        <f>'報告書（事業主控）'!AN17</f>
        <v>0</v>
      </c>
      <c r="AO17" s="409"/>
      <c r="AP17" s="409"/>
      <c r="AQ17" s="409"/>
      <c r="AR17" s="409"/>
      <c r="AS17" s="75"/>
    </row>
    <row r="18" spans="2:45" ht="18" customHeight="1" x14ac:dyDescent="0.15">
      <c r="B18" s="465">
        <f>'報告書（事業主控）'!B18</f>
        <v>0</v>
      </c>
      <c r="C18" s="466"/>
      <c r="D18" s="466"/>
      <c r="E18" s="466"/>
      <c r="F18" s="466"/>
      <c r="G18" s="466"/>
      <c r="H18" s="466"/>
      <c r="I18" s="467"/>
      <c r="J18" s="465">
        <f>'報告書（事業主控）'!J18</f>
        <v>0</v>
      </c>
      <c r="K18" s="466"/>
      <c r="L18" s="466"/>
      <c r="M18" s="466"/>
      <c r="N18" s="468"/>
      <c r="O18" s="92">
        <f>'報告書（事業主控）'!O18</f>
        <v>0</v>
      </c>
      <c r="P18" s="93" t="s">
        <v>0</v>
      </c>
      <c r="Q18" s="92">
        <f>'報告書（事業主控）'!Q18</f>
        <v>0</v>
      </c>
      <c r="R18" s="93" t="s">
        <v>1</v>
      </c>
      <c r="S18" s="92">
        <f>'報告書（事業主控）'!S18</f>
        <v>0</v>
      </c>
      <c r="T18" s="233" t="s">
        <v>20</v>
      </c>
      <c r="U18" s="233"/>
      <c r="V18" s="412">
        <f>'報告書（事業主控）'!V18:X18</f>
        <v>0</v>
      </c>
      <c r="W18" s="413"/>
      <c r="X18" s="413"/>
      <c r="Y18" s="99"/>
      <c r="Z18" s="100"/>
      <c r="AA18" s="101"/>
      <c r="AB18" s="101"/>
      <c r="AC18" s="99"/>
      <c r="AD18" s="100"/>
      <c r="AE18" s="101"/>
      <c r="AF18" s="101"/>
      <c r="AG18" s="99"/>
      <c r="AH18" s="406">
        <f>'報告書（事業主控）'!AH18</f>
        <v>0</v>
      </c>
      <c r="AI18" s="407"/>
      <c r="AJ18" s="407"/>
      <c r="AK18" s="416"/>
      <c r="AL18" s="100"/>
      <c r="AM18" s="102"/>
      <c r="AN18" s="406">
        <f>'報告書（事業主控）'!AN18</f>
        <v>0</v>
      </c>
      <c r="AO18" s="407"/>
      <c r="AP18" s="407"/>
      <c r="AQ18" s="407"/>
      <c r="AR18" s="407"/>
      <c r="AS18" s="103"/>
    </row>
    <row r="19" spans="2:45" ht="18" customHeight="1" x14ac:dyDescent="0.15">
      <c r="B19" s="511"/>
      <c r="C19" s="512"/>
      <c r="D19" s="512"/>
      <c r="E19" s="512"/>
      <c r="F19" s="512"/>
      <c r="G19" s="512"/>
      <c r="H19" s="512"/>
      <c r="I19" s="519"/>
      <c r="J19" s="511"/>
      <c r="K19" s="512"/>
      <c r="L19" s="512"/>
      <c r="M19" s="512"/>
      <c r="N19" s="513"/>
      <c r="O19" s="30">
        <f>'報告書（事業主控）'!O19</f>
        <v>0</v>
      </c>
      <c r="P19" s="11" t="s">
        <v>0</v>
      </c>
      <c r="Q19" s="30">
        <f>'報告書（事業主控）'!Q19</f>
        <v>0</v>
      </c>
      <c r="R19" s="11" t="s">
        <v>1</v>
      </c>
      <c r="S19" s="30">
        <f>'報告書（事業主控）'!S19</f>
        <v>0</v>
      </c>
      <c r="T19" s="236" t="s">
        <v>21</v>
      </c>
      <c r="U19" s="236"/>
      <c r="V19" s="410">
        <f>'報告書（事業主控）'!V19</f>
        <v>0</v>
      </c>
      <c r="W19" s="411"/>
      <c r="X19" s="411"/>
      <c r="Y19" s="411"/>
      <c r="Z19" s="410">
        <f>'報告書（事業主控）'!Z19</f>
        <v>0</v>
      </c>
      <c r="AA19" s="411"/>
      <c r="AB19" s="411"/>
      <c r="AC19" s="411"/>
      <c r="AD19" s="410">
        <f>'報告書（事業主控）'!AD19</f>
        <v>0</v>
      </c>
      <c r="AE19" s="411"/>
      <c r="AF19" s="411"/>
      <c r="AG19" s="411"/>
      <c r="AH19" s="410">
        <f>'報告書（事業主控）'!AH19</f>
        <v>0</v>
      </c>
      <c r="AI19" s="411"/>
      <c r="AJ19" s="411"/>
      <c r="AK19" s="419"/>
      <c r="AL19" s="417">
        <f>'報告書（事業主控）'!AL19</f>
        <v>0</v>
      </c>
      <c r="AM19" s="418"/>
      <c r="AN19" s="408">
        <f>'報告書（事業主控）'!AN19</f>
        <v>0</v>
      </c>
      <c r="AO19" s="409"/>
      <c r="AP19" s="409"/>
      <c r="AQ19" s="409"/>
      <c r="AR19" s="409"/>
      <c r="AS19" s="75"/>
    </row>
    <row r="20" spans="2:45" ht="18" customHeight="1" x14ac:dyDescent="0.15">
      <c r="B20" s="465">
        <f>'報告書（事業主控）'!B20</f>
        <v>0</v>
      </c>
      <c r="C20" s="466"/>
      <c r="D20" s="466"/>
      <c r="E20" s="466"/>
      <c r="F20" s="466"/>
      <c r="G20" s="466"/>
      <c r="H20" s="466"/>
      <c r="I20" s="467"/>
      <c r="J20" s="465">
        <f>'報告書（事業主控）'!J20</f>
        <v>0</v>
      </c>
      <c r="K20" s="466"/>
      <c r="L20" s="466"/>
      <c r="M20" s="466"/>
      <c r="N20" s="468"/>
      <c r="O20" s="92">
        <f>'報告書（事業主控）'!O20</f>
        <v>0</v>
      </c>
      <c r="P20" s="93" t="s">
        <v>31</v>
      </c>
      <c r="Q20" s="92">
        <f>'報告書（事業主控）'!Q20</f>
        <v>0</v>
      </c>
      <c r="R20" s="93" t="s">
        <v>32</v>
      </c>
      <c r="S20" s="92">
        <f>'報告書（事業主控）'!S20</f>
        <v>0</v>
      </c>
      <c r="T20" s="233" t="s">
        <v>33</v>
      </c>
      <c r="U20" s="233"/>
      <c r="V20" s="412">
        <f>'報告書（事業主控）'!V20:X20</f>
        <v>0</v>
      </c>
      <c r="W20" s="413"/>
      <c r="X20" s="413"/>
      <c r="Y20" s="99"/>
      <c r="Z20" s="100"/>
      <c r="AA20" s="101"/>
      <c r="AB20" s="101"/>
      <c r="AC20" s="99"/>
      <c r="AD20" s="100"/>
      <c r="AE20" s="101"/>
      <c r="AF20" s="101"/>
      <c r="AG20" s="99"/>
      <c r="AH20" s="406">
        <f>'報告書（事業主控）'!AH20</f>
        <v>0</v>
      </c>
      <c r="AI20" s="407"/>
      <c r="AJ20" s="407"/>
      <c r="AK20" s="416"/>
      <c r="AL20" s="100"/>
      <c r="AM20" s="102"/>
      <c r="AN20" s="406">
        <f>'報告書（事業主控）'!AN20</f>
        <v>0</v>
      </c>
      <c r="AO20" s="407"/>
      <c r="AP20" s="407"/>
      <c r="AQ20" s="407"/>
      <c r="AR20" s="407"/>
      <c r="AS20" s="103"/>
    </row>
    <row r="21" spans="2:45" ht="18" customHeight="1" x14ac:dyDescent="0.15">
      <c r="B21" s="434"/>
      <c r="C21" s="435"/>
      <c r="D21" s="435"/>
      <c r="E21" s="435"/>
      <c r="F21" s="435"/>
      <c r="G21" s="435"/>
      <c r="H21" s="435"/>
      <c r="I21" s="436"/>
      <c r="J21" s="434"/>
      <c r="K21" s="435"/>
      <c r="L21" s="435"/>
      <c r="M21" s="435"/>
      <c r="N21" s="438"/>
      <c r="O21" s="31">
        <f>'報告書（事業主控）'!O21</f>
        <v>0</v>
      </c>
      <c r="P21" s="72" t="s">
        <v>31</v>
      </c>
      <c r="Q21" s="31">
        <f>'報告書（事業主控）'!Q21</f>
        <v>0</v>
      </c>
      <c r="R21" s="72" t="s">
        <v>32</v>
      </c>
      <c r="S21" s="31">
        <f>'報告書（事業主控）'!S21</f>
        <v>0</v>
      </c>
      <c r="T21" s="439" t="s">
        <v>34</v>
      </c>
      <c r="U21" s="439"/>
      <c r="V21" s="408">
        <f>'報告書（事業主控）'!V21</f>
        <v>0</v>
      </c>
      <c r="W21" s="409"/>
      <c r="X21" s="409"/>
      <c r="Y21" s="415"/>
      <c r="Z21" s="408">
        <f>'報告書（事業主控）'!Z21</f>
        <v>0</v>
      </c>
      <c r="AA21" s="409"/>
      <c r="AB21" s="409"/>
      <c r="AC21" s="409"/>
      <c r="AD21" s="408">
        <f>'報告書（事業主控）'!AD21</f>
        <v>0</v>
      </c>
      <c r="AE21" s="409"/>
      <c r="AF21" s="409"/>
      <c r="AG21" s="409"/>
      <c r="AH21" s="410">
        <f>'報告書（事業主控）'!AH21</f>
        <v>0</v>
      </c>
      <c r="AI21" s="411"/>
      <c r="AJ21" s="411"/>
      <c r="AK21" s="419"/>
      <c r="AL21" s="417">
        <f>'報告書（事業主控）'!AL21</f>
        <v>0</v>
      </c>
      <c r="AM21" s="418"/>
      <c r="AN21" s="408">
        <f>'報告書（事業主控）'!AN21</f>
        <v>0</v>
      </c>
      <c r="AO21" s="409"/>
      <c r="AP21" s="409"/>
      <c r="AQ21" s="409"/>
      <c r="AR21" s="409"/>
      <c r="AS21" s="75"/>
    </row>
    <row r="22" spans="2:45" ht="18" customHeight="1" x14ac:dyDescent="0.15">
      <c r="B22" s="431">
        <f>'報告書（事業主控）'!B22</f>
        <v>0</v>
      </c>
      <c r="C22" s="432"/>
      <c r="D22" s="432"/>
      <c r="E22" s="432"/>
      <c r="F22" s="432"/>
      <c r="G22" s="432"/>
      <c r="H22" s="432"/>
      <c r="I22" s="433"/>
      <c r="J22" s="431">
        <f>'報告書（事業主控）'!J22</f>
        <v>0</v>
      </c>
      <c r="K22" s="432"/>
      <c r="L22" s="432"/>
      <c r="M22" s="432"/>
      <c r="N22" s="437"/>
      <c r="O22" s="30">
        <f>'報告書（事業主控）'!O22</f>
        <v>0</v>
      </c>
      <c r="P22" s="11" t="s">
        <v>31</v>
      </c>
      <c r="Q22" s="30">
        <f>'報告書（事業主控）'!Q22</f>
        <v>0</v>
      </c>
      <c r="R22" s="11" t="s">
        <v>32</v>
      </c>
      <c r="S22" s="30">
        <f>'報告書（事業主控）'!S22</f>
        <v>0</v>
      </c>
      <c r="T22" s="236" t="s">
        <v>33</v>
      </c>
      <c r="U22" s="236"/>
      <c r="V22" s="412">
        <f>'報告書（事業主控）'!V22:X22</f>
        <v>0</v>
      </c>
      <c r="W22" s="413"/>
      <c r="X22" s="413"/>
      <c r="Y22" s="29"/>
      <c r="Z22" s="104"/>
      <c r="AA22" s="76"/>
      <c r="AB22" s="76"/>
      <c r="AC22" s="29"/>
      <c r="AD22" s="104"/>
      <c r="AE22" s="76"/>
      <c r="AF22" s="76"/>
      <c r="AG22" s="29"/>
      <c r="AH22" s="406">
        <f>'報告書（事業主控）'!AH22</f>
        <v>0</v>
      </c>
      <c r="AI22" s="407"/>
      <c r="AJ22" s="407"/>
      <c r="AK22" s="416"/>
      <c r="AL22" s="104"/>
      <c r="AM22" s="105"/>
      <c r="AN22" s="406">
        <f>'報告書（事業主控）'!AN22</f>
        <v>0</v>
      </c>
      <c r="AO22" s="407"/>
      <c r="AP22" s="407"/>
      <c r="AQ22" s="407"/>
      <c r="AR22" s="407"/>
      <c r="AS22" s="103"/>
    </row>
    <row r="23" spans="2:45" ht="18" customHeight="1" x14ac:dyDescent="0.15">
      <c r="B23" s="434"/>
      <c r="C23" s="435"/>
      <c r="D23" s="435"/>
      <c r="E23" s="435"/>
      <c r="F23" s="435"/>
      <c r="G23" s="435"/>
      <c r="H23" s="435"/>
      <c r="I23" s="436"/>
      <c r="J23" s="434"/>
      <c r="K23" s="435"/>
      <c r="L23" s="435"/>
      <c r="M23" s="435"/>
      <c r="N23" s="438"/>
      <c r="O23" s="31">
        <f>'報告書（事業主控）'!O23</f>
        <v>0</v>
      </c>
      <c r="P23" s="72" t="s">
        <v>31</v>
      </c>
      <c r="Q23" s="31">
        <f>'報告書（事業主控）'!Q23</f>
        <v>0</v>
      </c>
      <c r="R23" s="72" t="s">
        <v>32</v>
      </c>
      <c r="S23" s="31">
        <f>'報告書（事業主控）'!S23</f>
        <v>0</v>
      </c>
      <c r="T23" s="439" t="s">
        <v>34</v>
      </c>
      <c r="U23" s="439"/>
      <c r="V23" s="410">
        <f>'報告書（事業主控）'!V23</f>
        <v>0</v>
      </c>
      <c r="W23" s="411"/>
      <c r="X23" s="411"/>
      <c r="Y23" s="411"/>
      <c r="Z23" s="410">
        <f>'報告書（事業主控）'!Z23</f>
        <v>0</v>
      </c>
      <c r="AA23" s="411"/>
      <c r="AB23" s="411"/>
      <c r="AC23" s="411"/>
      <c r="AD23" s="410">
        <f>'報告書（事業主控）'!AD23</f>
        <v>0</v>
      </c>
      <c r="AE23" s="411"/>
      <c r="AF23" s="411"/>
      <c r="AG23" s="411"/>
      <c r="AH23" s="410">
        <f>'報告書（事業主控）'!AH23</f>
        <v>0</v>
      </c>
      <c r="AI23" s="411"/>
      <c r="AJ23" s="411"/>
      <c r="AK23" s="419"/>
      <c r="AL23" s="417">
        <f>'報告書（事業主控）'!AL23</f>
        <v>0</v>
      </c>
      <c r="AM23" s="418"/>
      <c r="AN23" s="408">
        <f>'報告書（事業主控）'!AN23</f>
        <v>0</v>
      </c>
      <c r="AO23" s="409"/>
      <c r="AP23" s="409"/>
      <c r="AQ23" s="409"/>
      <c r="AR23" s="409"/>
      <c r="AS23" s="75"/>
    </row>
    <row r="24" spans="2:45" ht="18" customHeight="1" x14ac:dyDescent="0.15">
      <c r="B24" s="431">
        <f>'報告書（事業主控）'!B24</f>
        <v>0</v>
      </c>
      <c r="C24" s="432"/>
      <c r="D24" s="432"/>
      <c r="E24" s="432"/>
      <c r="F24" s="432"/>
      <c r="G24" s="432"/>
      <c r="H24" s="432"/>
      <c r="I24" s="433"/>
      <c r="J24" s="431">
        <f>'報告書（事業主控）'!J24</f>
        <v>0</v>
      </c>
      <c r="K24" s="432"/>
      <c r="L24" s="432"/>
      <c r="M24" s="432"/>
      <c r="N24" s="437"/>
      <c r="O24" s="30">
        <f>'報告書（事業主控）'!O24</f>
        <v>0</v>
      </c>
      <c r="P24" s="11" t="s">
        <v>31</v>
      </c>
      <c r="Q24" s="30">
        <f>'報告書（事業主控）'!Q24</f>
        <v>0</v>
      </c>
      <c r="R24" s="11" t="s">
        <v>32</v>
      </c>
      <c r="S24" s="30">
        <f>'報告書（事業主控）'!S24</f>
        <v>0</v>
      </c>
      <c r="T24" s="236" t="s">
        <v>33</v>
      </c>
      <c r="U24" s="236"/>
      <c r="V24" s="412">
        <f>'報告書（事業主控）'!V24:X24</f>
        <v>0</v>
      </c>
      <c r="W24" s="413"/>
      <c r="X24" s="413"/>
      <c r="Y24" s="99"/>
      <c r="Z24" s="100"/>
      <c r="AA24" s="101"/>
      <c r="AB24" s="101"/>
      <c r="AC24" s="99"/>
      <c r="AD24" s="100"/>
      <c r="AE24" s="101"/>
      <c r="AF24" s="101"/>
      <c r="AG24" s="99"/>
      <c r="AH24" s="406">
        <f>'報告書（事業主控）'!AH24</f>
        <v>0</v>
      </c>
      <c r="AI24" s="407"/>
      <c r="AJ24" s="407"/>
      <c r="AK24" s="416"/>
      <c r="AL24" s="104"/>
      <c r="AM24" s="105"/>
      <c r="AN24" s="406">
        <f>'報告書（事業主控）'!AN24</f>
        <v>0</v>
      </c>
      <c r="AO24" s="407"/>
      <c r="AP24" s="407"/>
      <c r="AQ24" s="407"/>
      <c r="AR24" s="407"/>
      <c r="AS24" s="103"/>
    </row>
    <row r="25" spans="2:45" ht="18" customHeight="1" x14ac:dyDescent="0.15">
      <c r="B25" s="434"/>
      <c r="C25" s="435"/>
      <c r="D25" s="435"/>
      <c r="E25" s="435"/>
      <c r="F25" s="435"/>
      <c r="G25" s="435"/>
      <c r="H25" s="435"/>
      <c r="I25" s="436"/>
      <c r="J25" s="434"/>
      <c r="K25" s="435"/>
      <c r="L25" s="435"/>
      <c r="M25" s="435"/>
      <c r="N25" s="438"/>
      <c r="O25" s="31">
        <f>'報告書（事業主控）'!O25</f>
        <v>0</v>
      </c>
      <c r="P25" s="72" t="s">
        <v>31</v>
      </c>
      <c r="Q25" s="31">
        <f>'報告書（事業主控）'!Q25</f>
        <v>0</v>
      </c>
      <c r="R25" s="72" t="s">
        <v>32</v>
      </c>
      <c r="S25" s="31">
        <f>'報告書（事業主控）'!S25</f>
        <v>0</v>
      </c>
      <c r="T25" s="439" t="s">
        <v>34</v>
      </c>
      <c r="U25" s="439"/>
      <c r="V25" s="410">
        <f>'報告書（事業主控）'!V25</f>
        <v>0</v>
      </c>
      <c r="W25" s="411"/>
      <c r="X25" s="411"/>
      <c r="Y25" s="411"/>
      <c r="Z25" s="410">
        <f>'報告書（事業主控）'!Z25</f>
        <v>0</v>
      </c>
      <c r="AA25" s="411"/>
      <c r="AB25" s="411"/>
      <c r="AC25" s="411"/>
      <c r="AD25" s="410">
        <f>'報告書（事業主控）'!AD25</f>
        <v>0</v>
      </c>
      <c r="AE25" s="411"/>
      <c r="AF25" s="411"/>
      <c r="AG25" s="411"/>
      <c r="AH25" s="410">
        <f>'報告書（事業主控）'!AH25</f>
        <v>0</v>
      </c>
      <c r="AI25" s="411"/>
      <c r="AJ25" s="411"/>
      <c r="AK25" s="419"/>
      <c r="AL25" s="417">
        <f>'報告書（事業主控）'!AL25</f>
        <v>0</v>
      </c>
      <c r="AM25" s="418"/>
      <c r="AN25" s="408">
        <f>'報告書（事業主控）'!AN25</f>
        <v>0</v>
      </c>
      <c r="AO25" s="409"/>
      <c r="AP25" s="409"/>
      <c r="AQ25" s="409"/>
      <c r="AR25" s="409"/>
      <c r="AS25" s="75"/>
    </row>
    <row r="26" spans="2:45" ht="18" customHeight="1" x14ac:dyDescent="0.15">
      <c r="B26" s="201" t="s">
        <v>138</v>
      </c>
      <c r="C26" s="202"/>
      <c r="D26" s="202"/>
      <c r="E26" s="203"/>
      <c r="F26" s="420">
        <f>'報告書（事業主控）'!F26</f>
        <v>0</v>
      </c>
      <c r="G26" s="421"/>
      <c r="H26" s="421"/>
      <c r="I26" s="421"/>
      <c r="J26" s="421"/>
      <c r="K26" s="421"/>
      <c r="L26" s="421"/>
      <c r="M26" s="421"/>
      <c r="N26" s="422"/>
      <c r="O26" s="201" t="s">
        <v>139</v>
      </c>
      <c r="P26" s="202"/>
      <c r="Q26" s="202"/>
      <c r="R26" s="202"/>
      <c r="S26" s="202"/>
      <c r="T26" s="202"/>
      <c r="U26" s="203"/>
      <c r="V26" s="406">
        <f>'報告書（事業主控）'!V26</f>
        <v>0</v>
      </c>
      <c r="W26" s="407"/>
      <c r="X26" s="407"/>
      <c r="Y26" s="416"/>
      <c r="Z26" s="100"/>
      <c r="AA26" s="101"/>
      <c r="AB26" s="101"/>
      <c r="AC26" s="99"/>
      <c r="AD26" s="100"/>
      <c r="AE26" s="101"/>
      <c r="AF26" s="101"/>
      <c r="AG26" s="99"/>
      <c r="AH26" s="406">
        <f>'報告書（事業主控）'!AH26</f>
        <v>0</v>
      </c>
      <c r="AI26" s="407"/>
      <c r="AJ26" s="407"/>
      <c r="AK26" s="416"/>
      <c r="AL26" s="100"/>
      <c r="AM26" s="102"/>
      <c r="AN26" s="406">
        <f>'報告書（事業主控）'!AN26</f>
        <v>0</v>
      </c>
      <c r="AO26" s="407"/>
      <c r="AP26" s="407"/>
      <c r="AQ26" s="407"/>
      <c r="AR26" s="407"/>
      <c r="AS26" s="103"/>
    </row>
    <row r="27" spans="2:45" ht="18" customHeight="1" x14ac:dyDescent="0.15">
      <c r="B27" s="204"/>
      <c r="C27" s="205"/>
      <c r="D27" s="205"/>
      <c r="E27" s="206"/>
      <c r="F27" s="423"/>
      <c r="G27" s="424"/>
      <c r="H27" s="424"/>
      <c r="I27" s="424"/>
      <c r="J27" s="424"/>
      <c r="K27" s="424"/>
      <c r="L27" s="424"/>
      <c r="M27" s="424"/>
      <c r="N27" s="425"/>
      <c r="O27" s="204"/>
      <c r="P27" s="205"/>
      <c r="Q27" s="205"/>
      <c r="R27" s="205"/>
      <c r="S27" s="205"/>
      <c r="T27" s="205"/>
      <c r="U27" s="206"/>
      <c r="V27" s="429">
        <f>'報告書（事業主控）'!V27</f>
        <v>0</v>
      </c>
      <c r="W27" s="430"/>
      <c r="X27" s="430"/>
      <c r="Y27" s="497"/>
      <c r="Z27" s="429">
        <f>'報告書（事業主控）'!Z27</f>
        <v>0</v>
      </c>
      <c r="AA27" s="494"/>
      <c r="AB27" s="494"/>
      <c r="AC27" s="495"/>
      <c r="AD27" s="429">
        <f>'報告書（事業主控）'!AD27</f>
        <v>0</v>
      </c>
      <c r="AE27" s="494"/>
      <c r="AF27" s="494"/>
      <c r="AG27" s="495"/>
      <c r="AH27" s="429">
        <f>'報告書（事業主控）'!AH27</f>
        <v>0</v>
      </c>
      <c r="AI27" s="440"/>
      <c r="AJ27" s="440"/>
      <c r="AK27" s="440"/>
      <c r="AL27" s="104"/>
      <c r="AM27" s="105"/>
      <c r="AN27" s="429">
        <f>'報告書（事業主控）'!AN27</f>
        <v>0</v>
      </c>
      <c r="AO27" s="430"/>
      <c r="AP27" s="430"/>
      <c r="AQ27" s="430"/>
      <c r="AR27" s="430"/>
      <c r="AS27" s="106"/>
    </row>
    <row r="28" spans="2:45" ht="18" customHeight="1" x14ac:dyDescent="0.15">
      <c r="B28" s="207"/>
      <c r="C28" s="208"/>
      <c r="D28" s="208"/>
      <c r="E28" s="209"/>
      <c r="F28" s="426"/>
      <c r="G28" s="427"/>
      <c r="H28" s="427"/>
      <c r="I28" s="427"/>
      <c r="J28" s="427"/>
      <c r="K28" s="427"/>
      <c r="L28" s="427"/>
      <c r="M28" s="427"/>
      <c r="N28" s="428"/>
      <c r="O28" s="207"/>
      <c r="P28" s="208"/>
      <c r="Q28" s="208"/>
      <c r="R28" s="208"/>
      <c r="S28" s="208"/>
      <c r="T28" s="208"/>
      <c r="U28" s="209"/>
      <c r="V28" s="408">
        <f>'報告書（事業主控）'!V28</f>
        <v>0</v>
      </c>
      <c r="W28" s="409"/>
      <c r="X28" s="409"/>
      <c r="Y28" s="415"/>
      <c r="Z28" s="408">
        <f>'報告書（事業主控）'!Z28</f>
        <v>0</v>
      </c>
      <c r="AA28" s="409"/>
      <c r="AB28" s="409"/>
      <c r="AC28" s="415"/>
      <c r="AD28" s="408">
        <f>'報告書（事業主控）'!AD28</f>
        <v>0</v>
      </c>
      <c r="AE28" s="409"/>
      <c r="AF28" s="409"/>
      <c r="AG28" s="415"/>
      <c r="AH28" s="408">
        <f>'報告書（事業主控）'!AH28</f>
        <v>0</v>
      </c>
      <c r="AI28" s="409"/>
      <c r="AJ28" s="409"/>
      <c r="AK28" s="415"/>
      <c r="AL28" s="74"/>
      <c r="AM28" s="75"/>
      <c r="AN28" s="408">
        <f>'報告書（事業主控）'!AN28</f>
        <v>0</v>
      </c>
      <c r="AO28" s="409"/>
      <c r="AP28" s="409"/>
      <c r="AQ28" s="409"/>
      <c r="AR28" s="409"/>
      <c r="AS28" s="75"/>
    </row>
    <row r="29" spans="2:45" ht="15.75" customHeight="1" x14ac:dyDescent="0.15">
      <c r="D29" s="2" t="s">
        <v>22</v>
      </c>
      <c r="AN29" s="414">
        <f>'報告書（事業主控）'!AN29:AR29</f>
        <v>0</v>
      </c>
      <c r="AO29" s="414"/>
      <c r="AP29" s="414"/>
      <c r="AQ29" s="414"/>
      <c r="AR29" s="414"/>
    </row>
    <row r="30" spans="2:45" ht="15" customHeight="1" x14ac:dyDescent="0.15">
      <c r="AG30" s="9"/>
      <c r="AI30" s="10" t="s">
        <v>140</v>
      </c>
      <c r="AJ30" s="493">
        <f>'報告書（事業主控）'!AJ30</f>
        <v>0</v>
      </c>
      <c r="AK30" s="493"/>
      <c r="AL30" s="493"/>
      <c r="AM30" s="236" t="s">
        <v>131</v>
      </c>
      <c r="AN30" s="236"/>
      <c r="AO30" s="504">
        <f>'報告書（事業主控）'!AO30</f>
        <v>0</v>
      </c>
      <c r="AP30" s="504"/>
      <c r="AQ30" s="504"/>
      <c r="AR30" s="77"/>
      <c r="AS30" s="11" t="s">
        <v>132</v>
      </c>
    </row>
    <row r="31" spans="2:45" ht="15" customHeight="1" x14ac:dyDescent="0.15">
      <c r="D31" s="474">
        <f>'報告書（事業主控）'!D31</f>
        <v>0</v>
      </c>
      <c r="E31" s="474"/>
      <c r="F31" s="12" t="s">
        <v>0</v>
      </c>
      <c r="G31" s="474">
        <f>'報告書（事業主控）'!G31</f>
        <v>0</v>
      </c>
      <c r="H31" s="474"/>
      <c r="I31" s="12" t="s">
        <v>1</v>
      </c>
      <c r="J31" s="474">
        <f>'報告書（事業主控）'!J31</f>
        <v>0</v>
      </c>
      <c r="K31" s="474"/>
      <c r="L31" s="12" t="s">
        <v>23</v>
      </c>
      <c r="AG31" s="13"/>
      <c r="AI31" s="10" t="s">
        <v>141</v>
      </c>
      <c r="AJ31" s="521">
        <f>'報告書（事業主控）'!AJ31</f>
        <v>0</v>
      </c>
      <c r="AK31" s="522"/>
      <c r="AL31" s="11" t="s">
        <v>142</v>
      </c>
      <c r="AM31" s="493">
        <f>'報告書（事業主控）'!AM31</f>
        <v>0</v>
      </c>
      <c r="AN31" s="493"/>
      <c r="AO31" s="11" t="s">
        <v>131</v>
      </c>
      <c r="AP31" s="504">
        <f>'報告書（事業主控）'!AP31</f>
        <v>0</v>
      </c>
      <c r="AQ31" s="504"/>
      <c r="AR31" s="77"/>
      <c r="AS31" s="11" t="s">
        <v>132</v>
      </c>
    </row>
    <row r="32" spans="2:45" ht="18" customHeight="1" x14ac:dyDescent="0.15">
      <c r="D32" s="9"/>
      <c r="E32" s="9"/>
      <c r="F32" s="9"/>
      <c r="G32" s="9"/>
      <c r="AA32" s="341" t="s">
        <v>24</v>
      </c>
      <c r="AB32" s="341"/>
      <c r="AC32" s="520">
        <f>'報告書（事業主控）'!AC32</f>
        <v>0</v>
      </c>
      <c r="AD32" s="520"/>
      <c r="AE32" s="520"/>
      <c r="AF32" s="520"/>
      <c r="AG32" s="520"/>
      <c r="AH32" s="520"/>
      <c r="AI32" s="520"/>
      <c r="AJ32" s="520"/>
      <c r="AK32" s="520"/>
      <c r="AL32" s="520"/>
      <c r="AM32" s="520"/>
      <c r="AN32" s="520"/>
      <c r="AO32" s="520"/>
      <c r="AP32" s="520"/>
      <c r="AQ32" s="520"/>
      <c r="AR32" s="520"/>
      <c r="AS32" s="520"/>
    </row>
    <row r="33" spans="2:45" ht="15" customHeight="1" x14ac:dyDescent="0.15">
      <c r="D33" s="9"/>
      <c r="E33" s="9"/>
      <c r="F33" s="9"/>
      <c r="G33" s="9"/>
      <c r="H33" s="3"/>
      <c r="X33" s="384" t="s">
        <v>25</v>
      </c>
      <c r="Y33" s="384"/>
      <c r="Z33" s="384"/>
      <c r="AA33" s="2"/>
      <c r="AB33" s="2"/>
      <c r="AC33" s="469">
        <f>'報告書（事業主控）'!AC33</f>
        <v>0</v>
      </c>
      <c r="AD33" s="469"/>
      <c r="AE33" s="469"/>
      <c r="AF33" s="469"/>
      <c r="AG33" s="469"/>
      <c r="AH33" s="469"/>
      <c r="AI33" s="469"/>
      <c r="AJ33" s="469"/>
      <c r="AK33" s="469"/>
      <c r="AL33" s="469"/>
      <c r="AM33" s="469"/>
      <c r="AN33" s="469"/>
      <c r="AS33" s="14"/>
    </row>
    <row r="34" spans="2:45" ht="15" customHeight="1" x14ac:dyDescent="0.15">
      <c r="D34" s="474">
        <f>'報告書（事業主控）'!D34</f>
        <v>0</v>
      </c>
      <c r="E34" s="474"/>
      <c r="F34" s="474"/>
      <c r="G34" s="474"/>
      <c r="H34" s="12" t="s">
        <v>26</v>
      </c>
      <c r="I34" s="12"/>
      <c r="J34" s="12"/>
      <c r="K34" s="12"/>
      <c r="L34" s="12"/>
      <c r="M34" s="12"/>
      <c r="N34" s="12"/>
      <c r="O34" s="12"/>
      <c r="P34" s="12"/>
      <c r="Q34" s="12"/>
      <c r="R34" s="15"/>
      <c r="S34" s="12"/>
      <c r="Y34" s="9"/>
      <c r="Z34" s="9"/>
      <c r="AA34" s="341" t="s">
        <v>27</v>
      </c>
      <c r="AB34" s="341"/>
      <c r="AC34" s="496">
        <f>'報告書（事業主控）'!AC34</f>
        <v>0</v>
      </c>
      <c r="AD34" s="496"/>
      <c r="AE34" s="496"/>
      <c r="AF34" s="496"/>
      <c r="AG34" s="496"/>
      <c r="AH34" s="496"/>
      <c r="AI34" s="496"/>
      <c r="AJ34" s="496"/>
      <c r="AK34" s="496"/>
      <c r="AL34" s="496"/>
      <c r="AM34" s="496"/>
      <c r="AN34" s="496"/>
      <c r="AO34" s="32"/>
      <c r="AP34" s="32"/>
      <c r="AQ34" s="32"/>
      <c r="AR34" s="32"/>
      <c r="AS34" s="72"/>
    </row>
    <row r="35" spans="2:45" ht="15" customHeight="1" x14ac:dyDescent="0.15">
      <c r="AC35" s="2"/>
      <c r="AD35" s="3" t="s">
        <v>143</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6" t="s">
        <v>29</v>
      </c>
      <c r="AB36" s="387"/>
      <c r="AC36" s="392" t="s">
        <v>144</v>
      </c>
      <c r="AD36" s="393"/>
      <c r="AE36" s="393"/>
      <c r="AF36" s="393"/>
      <c r="AG36" s="393"/>
      <c r="AH36" s="394"/>
      <c r="AI36" s="17"/>
      <c r="AJ36" s="398" t="s">
        <v>145</v>
      </c>
      <c r="AK36" s="398"/>
      <c r="AL36" s="398"/>
      <c r="AM36" s="398"/>
      <c r="AN36" s="398"/>
      <c r="AO36" s="20"/>
      <c r="AP36" s="400" t="s">
        <v>146</v>
      </c>
      <c r="AQ36" s="401"/>
      <c r="AR36" s="401"/>
      <c r="AS36" s="402"/>
    </row>
    <row r="37" spans="2:45" ht="16.149999999999999" customHeight="1" x14ac:dyDescent="0.15">
      <c r="D37" s="107" t="s">
        <v>147</v>
      </c>
      <c r="E37" s="16"/>
      <c r="F37" s="2"/>
      <c r="G37" s="2"/>
      <c r="H37" s="2"/>
      <c r="I37" s="2"/>
      <c r="J37" s="2"/>
      <c r="K37" s="2"/>
      <c r="L37" s="2"/>
      <c r="M37" s="2"/>
      <c r="N37" s="2"/>
      <c r="O37" s="2"/>
      <c r="P37" s="2"/>
      <c r="Q37" s="2"/>
      <c r="R37" s="2"/>
      <c r="S37" s="2"/>
      <c r="T37" s="2"/>
      <c r="U37" s="2"/>
      <c r="V37" s="2"/>
      <c r="W37" s="2"/>
      <c r="X37" s="2"/>
      <c r="AA37" s="388"/>
      <c r="AB37" s="389"/>
      <c r="AC37" s="395"/>
      <c r="AD37" s="396"/>
      <c r="AE37" s="396"/>
      <c r="AF37" s="396"/>
      <c r="AG37" s="396"/>
      <c r="AH37" s="397"/>
      <c r="AI37" s="3"/>
      <c r="AJ37" s="399"/>
      <c r="AK37" s="399"/>
      <c r="AL37" s="399"/>
      <c r="AM37" s="399"/>
      <c r="AN37" s="399"/>
      <c r="AO37" s="19"/>
      <c r="AP37" s="403"/>
      <c r="AQ37" s="404"/>
      <c r="AR37" s="404"/>
      <c r="AS37" s="405"/>
    </row>
    <row r="38" spans="2:45" ht="16.149999999999999" customHeight="1" x14ac:dyDescent="0.15">
      <c r="D38" s="16" t="s">
        <v>148</v>
      </c>
      <c r="E38" s="16"/>
      <c r="F38" s="2"/>
      <c r="G38" s="2"/>
      <c r="H38" s="2"/>
      <c r="I38" s="2"/>
      <c r="J38" s="2"/>
      <c r="K38" s="2"/>
      <c r="L38" s="2"/>
      <c r="M38" s="2"/>
      <c r="N38" s="2"/>
      <c r="O38" s="2"/>
      <c r="P38" s="2"/>
      <c r="Q38" s="2"/>
      <c r="R38" s="2"/>
      <c r="S38" s="2"/>
      <c r="T38" s="2"/>
      <c r="U38" s="2"/>
      <c r="V38" s="2"/>
      <c r="W38" s="2"/>
      <c r="X38" s="2"/>
      <c r="AA38" s="388"/>
      <c r="AB38" s="389"/>
      <c r="AC38" s="498">
        <f>'報告書（事業主控）'!AC38</f>
        <v>0</v>
      </c>
      <c r="AD38" s="499"/>
      <c r="AE38" s="499"/>
      <c r="AF38" s="499"/>
      <c r="AG38" s="499"/>
      <c r="AH38" s="500"/>
      <c r="AI38" s="484">
        <f>'報告書（事業主控）'!AI38</f>
        <v>0</v>
      </c>
      <c r="AJ38" s="485"/>
      <c r="AK38" s="485"/>
      <c r="AL38" s="485"/>
      <c r="AM38" s="485"/>
      <c r="AN38" s="485"/>
      <c r="AO38" s="470"/>
      <c r="AP38" s="475">
        <f>'報告書（事業主控）'!AP38</f>
        <v>0</v>
      </c>
      <c r="AQ38" s="476"/>
      <c r="AR38" s="476"/>
      <c r="AS38" s="477"/>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90"/>
      <c r="AB39" s="391"/>
      <c r="AC39" s="501"/>
      <c r="AD39" s="502"/>
      <c r="AE39" s="502"/>
      <c r="AF39" s="502"/>
      <c r="AG39" s="502"/>
      <c r="AH39" s="503"/>
      <c r="AI39" s="486"/>
      <c r="AJ39" s="487"/>
      <c r="AK39" s="487"/>
      <c r="AL39" s="487"/>
      <c r="AM39" s="487"/>
      <c r="AN39" s="487"/>
      <c r="AO39" s="471"/>
      <c r="AP39" s="478"/>
      <c r="AQ39" s="479"/>
      <c r="AR39" s="479"/>
      <c r="AS39" s="480"/>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79"/>
      <c r="AD40" s="79"/>
      <c r="AE40" s="79"/>
      <c r="AF40" s="79"/>
      <c r="AG40" s="79"/>
      <c r="AH40" s="79"/>
      <c r="AI40" s="79"/>
      <c r="AJ40" s="79"/>
      <c r="AK40" s="79"/>
      <c r="AL40" s="79"/>
      <c r="AM40" s="79"/>
      <c r="AN40" s="79"/>
      <c r="AO40" s="11"/>
      <c r="AP40" s="7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72" t="s">
        <v>121</v>
      </c>
      <c r="AN49" s="488"/>
      <c r="AO49" s="488"/>
      <c r="AP49" s="489"/>
    </row>
    <row r="50" spans="2:45" ht="12.75" customHeight="1" x14ac:dyDescent="0.15">
      <c r="M50" s="26"/>
      <c r="N50" s="26"/>
      <c r="O50" s="26"/>
      <c r="P50" s="26"/>
      <c r="Q50" s="26"/>
      <c r="R50" s="26"/>
      <c r="S50" s="26"/>
      <c r="T50" s="27"/>
      <c r="U50" s="27"/>
      <c r="V50" s="27"/>
      <c r="W50" s="27"/>
      <c r="X50" s="27"/>
      <c r="Y50" s="27"/>
      <c r="Z50" s="27"/>
      <c r="AA50" s="26"/>
      <c r="AB50" s="26"/>
      <c r="AC50" s="26"/>
      <c r="AL50" s="25"/>
      <c r="AM50" s="490"/>
      <c r="AN50" s="491"/>
      <c r="AO50" s="491"/>
      <c r="AP50" s="492"/>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85"/>
      <c r="AO51" s="85"/>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61" t="s">
        <v>2</v>
      </c>
      <c r="C53" s="262"/>
      <c r="D53" s="262"/>
      <c r="E53" s="262"/>
      <c r="F53" s="262"/>
      <c r="G53" s="262"/>
      <c r="H53" s="262"/>
      <c r="I53" s="262"/>
      <c r="J53" s="278" t="s">
        <v>10</v>
      </c>
      <c r="K53" s="278"/>
      <c r="L53" s="86" t="s">
        <v>3</v>
      </c>
      <c r="M53" s="278" t="s">
        <v>11</v>
      </c>
      <c r="N53" s="278"/>
      <c r="O53" s="279" t="s">
        <v>12</v>
      </c>
      <c r="P53" s="278"/>
      <c r="Q53" s="278"/>
      <c r="R53" s="278"/>
      <c r="S53" s="278"/>
      <c r="T53" s="278"/>
      <c r="U53" s="278" t="s">
        <v>13</v>
      </c>
      <c r="V53" s="278"/>
      <c r="W53" s="278"/>
      <c r="AD53" s="11"/>
      <c r="AE53" s="11"/>
      <c r="AF53" s="11"/>
      <c r="AG53" s="11"/>
      <c r="AH53" s="11"/>
      <c r="AI53" s="11"/>
      <c r="AJ53" s="11"/>
      <c r="AL53" s="481">
        <f>$AL$9</f>
        <v>0</v>
      </c>
      <c r="AM53" s="472"/>
      <c r="AN53" s="332" t="s">
        <v>4</v>
      </c>
      <c r="AO53" s="332"/>
      <c r="AP53" s="472"/>
      <c r="AQ53" s="472"/>
      <c r="AR53" s="332" t="s">
        <v>5</v>
      </c>
      <c r="AS53" s="333"/>
    </row>
    <row r="54" spans="2:45" ht="13.9" customHeight="1" x14ac:dyDescent="0.15">
      <c r="B54" s="262"/>
      <c r="C54" s="262"/>
      <c r="D54" s="262"/>
      <c r="E54" s="262"/>
      <c r="F54" s="262"/>
      <c r="G54" s="262"/>
      <c r="H54" s="262"/>
      <c r="I54" s="262"/>
      <c r="J54" s="441">
        <f>$J$10</f>
        <v>0</v>
      </c>
      <c r="K54" s="443">
        <f>$K$10</f>
        <v>0</v>
      </c>
      <c r="L54" s="446">
        <f>$L$10</f>
        <v>0</v>
      </c>
      <c r="M54" s="449">
        <f>$M$10</f>
        <v>0</v>
      </c>
      <c r="N54" s="443">
        <f>$N$10</f>
        <v>0</v>
      </c>
      <c r="O54" s="449">
        <f>$O$10</f>
        <v>0</v>
      </c>
      <c r="P54" s="460">
        <f>$P$10</f>
        <v>0</v>
      </c>
      <c r="Q54" s="460">
        <f>$Q$10</f>
        <v>0</v>
      </c>
      <c r="R54" s="460">
        <f>$R$10</f>
        <v>0</v>
      </c>
      <c r="S54" s="460">
        <f>$S$10</f>
        <v>0</v>
      </c>
      <c r="T54" s="443">
        <f>$T$10</f>
        <v>0</v>
      </c>
      <c r="U54" s="449">
        <f>$U$10</f>
        <v>0</v>
      </c>
      <c r="V54" s="460">
        <f>$V$10</f>
        <v>0</v>
      </c>
      <c r="W54" s="443">
        <f>$W$10</f>
        <v>0</v>
      </c>
      <c r="AD54" s="11"/>
      <c r="AE54" s="11"/>
      <c r="AF54" s="11"/>
      <c r="AG54" s="11"/>
      <c r="AH54" s="11"/>
      <c r="AI54" s="11"/>
      <c r="AJ54" s="11"/>
      <c r="AL54" s="482"/>
      <c r="AM54" s="473"/>
      <c r="AN54" s="334"/>
      <c r="AO54" s="334"/>
      <c r="AP54" s="473"/>
      <c r="AQ54" s="473"/>
      <c r="AR54" s="334"/>
      <c r="AS54" s="335"/>
    </row>
    <row r="55" spans="2:45" ht="9" customHeight="1" x14ac:dyDescent="0.15">
      <c r="B55" s="262"/>
      <c r="C55" s="262"/>
      <c r="D55" s="262"/>
      <c r="E55" s="262"/>
      <c r="F55" s="262"/>
      <c r="G55" s="262"/>
      <c r="H55" s="262"/>
      <c r="I55" s="262"/>
      <c r="J55" s="442"/>
      <c r="K55" s="444"/>
      <c r="L55" s="447"/>
      <c r="M55" s="450"/>
      <c r="N55" s="444"/>
      <c r="O55" s="450"/>
      <c r="P55" s="461"/>
      <c r="Q55" s="461"/>
      <c r="R55" s="461"/>
      <c r="S55" s="461"/>
      <c r="T55" s="444"/>
      <c r="U55" s="450"/>
      <c r="V55" s="461"/>
      <c r="W55" s="444"/>
      <c r="AD55" s="11"/>
      <c r="AE55" s="11"/>
      <c r="AF55" s="11"/>
      <c r="AG55" s="11"/>
      <c r="AH55" s="11"/>
      <c r="AI55" s="11"/>
      <c r="AJ55" s="11"/>
      <c r="AL55" s="483"/>
      <c r="AM55" s="474"/>
      <c r="AN55" s="336"/>
      <c r="AO55" s="336"/>
      <c r="AP55" s="474"/>
      <c r="AQ55" s="474"/>
      <c r="AR55" s="336"/>
      <c r="AS55" s="337"/>
    </row>
    <row r="56" spans="2:45" ht="6" customHeight="1" x14ac:dyDescent="0.15">
      <c r="B56" s="263"/>
      <c r="C56" s="263"/>
      <c r="D56" s="263"/>
      <c r="E56" s="263"/>
      <c r="F56" s="263"/>
      <c r="G56" s="263"/>
      <c r="H56" s="263"/>
      <c r="I56" s="263"/>
      <c r="J56" s="442"/>
      <c r="K56" s="445"/>
      <c r="L56" s="448"/>
      <c r="M56" s="451"/>
      <c r="N56" s="445"/>
      <c r="O56" s="451"/>
      <c r="P56" s="462"/>
      <c r="Q56" s="462"/>
      <c r="R56" s="462"/>
      <c r="S56" s="462"/>
      <c r="T56" s="445"/>
      <c r="U56" s="451"/>
      <c r="V56" s="462"/>
      <c r="W56" s="445"/>
    </row>
    <row r="57" spans="2:45" ht="15" customHeight="1" x14ac:dyDescent="0.15">
      <c r="B57" s="239" t="s">
        <v>36</v>
      </c>
      <c r="C57" s="240"/>
      <c r="D57" s="240"/>
      <c r="E57" s="240"/>
      <c r="F57" s="240"/>
      <c r="G57" s="240"/>
      <c r="H57" s="240"/>
      <c r="I57" s="241"/>
      <c r="J57" s="239" t="s">
        <v>6</v>
      </c>
      <c r="K57" s="240"/>
      <c r="L57" s="240"/>
      <c r="M57" s="240"/>
      <c r="N57" s="248"/>
      <c r="O57" s="251" t="s">
        <v>37</v>
      </c>
      <c r="P57" s="240"/>
      <c r="Q57" s="240"/>
      <c r="R57" s="240"/>
      <c r="S57" s="240"/>
      <c r="T57" s="240"/>
      <c r="U57" s="241"/>
      <c r="V57" s="87" t="s">
        <v>149</v>
      </c>
      <c r="W57" s="88"/>
      <c r="X57" s="88"/>
      <c r="Y57" s="257" t="s">
        <v>150</v>
      </c>
      <c r="Z57" s="257"/>
      <c r="AA57" s="257"/>
      <c r="AB57" s="257"/>
      <c r="AC57" s="257"/>
      <c r="AD57" s="257"/>
      <c r="AE57" s="257"/>
      <c r="AF57" s="257"/>
      <c r="AG57" s="257"/>
      <c r="AH57" s="257"/>
      <c r="AI57" s="88"/>
      <c r="AJ57" s="88"/>
      <c r="AK57" s="89"/>
      <c r="AL57" s="258" t="s">
        <v>130</v>
      </c>
      <c r="AM57" s="258"/>
      <c r="AN57" s="259" t="s">
        <v>151</v>
      </c>
      <c r="AO57" s="259"/>
      <c r="AP57" s="259"/>
      <c r="AQ57" s="259"/>
      <c r="AR57" s="259"/>
      <c r="AS57" s="260"/>
    </row>
    <row r="58" spans="2:45" ht="13.9" customHeight="1" x14ac:dyDescent="0.15">
      <c r="B58" s="242"/>
      <c r="C58" s="243"/>
      <c r="D58" s="243"/>
      <c r="E58" s="243"/>
      <c r="F58" s="243"/>
      <c r="G58" s="243"/>
      <c r="H58" s="243"/>
      <c r="I58" s="244"/>
      <c r="J58" s="242"/>
      <c r="K58" s="243"/>
      <c r="L58" s="243"/>
      <c r="M58" s="243"/>
      <c r="N58" s="249"/>
      <c r="O58" s="252"/>
      <c r="P58" s="243"/>
      <c r="Q58" s="243"/>
      <c r="R58" s="243"/>
      <c r="S58" s="243"/>
      <c r="T58" s="243"/>
      <c r="U58" s="244"/>
      <c r="V58" s="280" t="s">
        <v>7</v>
      </c>
      <c r="W58" s="281"/>
      <c r="X58" s="281"/>
      <c r="Y58" s="282"/>
      <c r="Z58" s="286" t="s">
        <v>16</v>
      </c>
      <c r="AA58" s="287"/>
      <c r="AB58" s="287"/>
      <c r="AC58" s="288"/>
      <c r="AD58" s="292" t="s">
        <v>17</v>
      </c>
      <c r="AE58" s="293"/>
      <c r="AF58" s="293"/>
      <c r="AG58" s="294"/>
      <c r="AH58" s="463" t="s">
        <v>86</v>
      </c>
      <c r="AI58" s="332"/>
      <c r="AJ58" s="332"/>
      <c r="AK58" s="333"/>
      <c r="AL58" s="304" t="s">
        <v>38</v>
      </c>
      <c r="AM58" s="304"/>
      <c r="AN58" s="306" t="s">
        <v>19</v>
      </c>
      <c r="AO58" s="307"/>
      <c r="AP58" s="307"/>
      <c r="AQ58" s="307"/>
      <c r="AR58" s="308"/>
      <c r="AS58" s="309"/>
    </row>
    <row r="59" spans="2:45" ht="13.9" customHeight="1" x14ac:dyDescent="0.15">
      <c r="B59" s="455"/>
      <c r="C59" s="456"/>
      <c r="D59" s="456"/>
      <c r="E59" s="456"/>
      <c r="F59" s="456"/>
      <c r="G59" s="456"/>
      <c r="H59" s="456"/>
      <c r="I59" s="457"/>
      <c r="J59" s="455"/>
      <c r="K59" s="456"/>
      <c r="L59" s="456"/>
      <c r="M59" s="456"/>
      <c r="N59" s="458"/>
      <c r="O59" s="459"/>
      <c r="P59" s="456"/>
      <c r="Q59" s="456"/>
      <c r="R59" s="456"/>
      <c r="S59" s="456"/>
      <c r="T59" s="456"/>
      <c r="U59" s="457"/>
      <c r="V59" s="283"/>
      <c r="W59" s="284"/>
      <c r="X59" s="284"/>
      <c r="Y59" s="285"/>
      <c r="Z59" s="289"/>
      <c r="AA59" s="290"/>
      <c r="AB59" s="290"/>
      <c r="AC59" s="291"/>
      <c r="AD59" s="295"/>
      <c r="AE59" s="296"/>
      <c r="AF59" s="296"/>
      <c r="AG59" s="297"/>
      <c r="AH59" s="464"/>
      <c r="AI59" s="336"/>
      <c r="AJ59" s="336"/>
      <c r="AK59" s="337"/>
      <c r="AL59" s="305"/>
      <c r="AM59" s="305"/>
      <c r="AN59" s="330"/>
      <c r="AO59" s="330"/>
      <c r="AP59" s="330"/>
      <c r="AQ59" s="330"/>
      <c r="AR59" s="330"/>
      <c r="AS59" s="331"/>
    </row>
    <row r="60" spans="2:45" ht="18" customHeight="1" x14ac:dyDescent="0.15">
      <c r="B60" s="465">
        <f>'報告書（事業主控）'!B60</f>
        <v>0</v>
      </c>
      <c r="C60" s="466"/>
      <c r="D60" s="466"/>
      <c r="E60" s="466"/>
      <c r="F60" s="466"/>
      <c r="G60" s="466"/>
      <c r="H60" s="466"/>
      <c r="I60" s="467"/>
      <c r="J60" s="465">
        <f>'報告書（事業主控）'!J60</f>
        <v>0</v>
      </c>
      <c r="K60" s="466"/>
      <c r="L60" s="466"/>
      <c r="M60" s="466"/>
      <c r="N60" s="468"/>
      <c r="O60" s="92">
        <f>'報告書（事業主控）'!O60</f>
        <v>0</v>
      </c>
      <c r="P60" s="93" t="s">
        <v>31</v>
      </c>
      <c r="Q60" s="92">
        <f>'報告書（事業主控）'!Q60</f>
        <v>0</v>
      </c>
      <c r="R60" s="93" t="s">
        <v>32</v>
      </c>
      <c r="S60" s="92">
        <f>'報告書（事業主控）'!S60</f>
        <v>0</v>
      </c>
      <c r="T60" s="233" t="s">
        <v>33</v>
      </c>
      <c r="U60" s="233"/>
      <c r="V60" s="412">
        <f>'報告書（事業主控）'!V60</f>
        <v>0</v>
      </c>
      <c r="W60" s="413"/>
      <c r="X60" s="413"/>
      <c r="Y60" s="94" t="s">
        <v>8</v>
      </c>
      <c r="Z60" s="100"/>
      <c r="AA60" s="101"/>
      <c r="AB60" s="101"/>
      <c r="AC60" s="94" t="s">
        <v>8</v>
      </c>
      <c r="AD60" s="100"/>
      <c r="AE60" s="101"/>
      <c r="AF60" s="101"/>
      <c r="AG60" s="97" t="s">
        <v>8</v>
      </c>
      <c r="AH60" s="452">
        <f>'報告書（事業主控）'!AH60</f>
        <v>0</v>
      </c>
      <c r="AI60" s="453"/>
      <c r="AJ60" s="453"/>
      <c r="AK60" s="454"/>
      <c r="AL60" s="100"/>
      <c r="AM60" s="102"/>
      <c r="AN60" s="406">
        <f>'報告書（事業主控）'!AN60</f>
        <v>0</v>
      </c>
      <c r="AO60" s="407"/>
      <c r="AP60" s="407"/>
      <c r="AQ60" s="407"/>
      <c r="AR60" s="407"/>
      <c r="AS60" s="97" t="s">
        <v>8</v>
      </c>
    </row>
    <row r="61" spans="2:45" ht="18" customHeight="1" x14ac:dyDescent="0.15">
      <c r="B61" s="434"/>
      <c r="C61" s="435"/>
      <c r="D61" s="435"/>
      <c r="E61" s="435"/>
      <c r="F61" s="435"/>
      <c r="G61" s="435"/>
      <c r="H61" s="435"/>
      <c r="I61" s="436"/>
      <c r="J61" s="434"/>
      <c r="K61" s="435"/>
      <c r="L61" s="435"/>
      <c r="M61" s="435"/>
      <c r="N61" s="438"/>
      <c r="O61" s="31">
        <f>'報告書（事業主控）'!O61</f>
        <v>0</v>
      </c>
      <c r="P61" s="72" t="s">
        <v>31</v>
      </c>
      <c r="Q61" s="31">
        <f>'報告書（事業主控）'!Q61</f>
        <v>0</v>
      </c>
      <c r="R61" s="72" t="s">
        <v>32</v>
      </c>
      <c r="S61" s="31">
        <f>'報告書（事業主控）'!S61</f>
        <v>0</v>
      </c>
      <c r="T61" s="439" t="s">
        <v>34</v>
      </c>
      <c r="U61" s="439"/>
      <c r="V61" s="408">
        <f>'報告書（事業主控）'!V61</f>
        <v>0</v>
      </c>
      <c r="W61" s="409"/>
      <c r="X61" s="409"/>
      <c r="Y61" s="409"/>
      <c r="Z61" s="408">
        <f>'報告書（事業主控）'!Z61</f>
        <v>0</v>
      </c>
      <c r="AA61" s="409"/>
      <c r="AB61" s="409"/>
      <c r="AC61" s="409"/>
      <c r="AD61" s="408">
        <f>'報告書（事業主控）'!AD61</f>
        <v>0</v>
      </c>
      <c r="AE61" s="409"/>
      <c r="AF61" s="409"/>
      <c r="AG61" s="415"/>
      <c r="AH61" s="410">
        <f>'報告書（事業主控）'!AH61</f>
        <v>0</v>
      </c>
      <c r="AI61" s="411"/>
      <c r="AJ61" s="411"/>
      <c r="AK61" s="419"/>
      <c r="AL61" s="417">
        <f>'報告書（事業主控）'!AL61</f>
        <v>0</v>
      </c>
      <c r="AM61" s="418"/>
      <c r="AN61" s="408">
        <f>'報告書（事業主控）'!AN61</f>
        <v>0</v>
      </c>
      <c r="AO61" s="409"/>
      <c r="AP61" s="409"/>
      <c r="AQ61" s="409"/>
      <c r="AR61" s="409"/>
      <c r="AS61" s="75"/>
    </row>
    <row r="62" spans="2:45" ht="18" customHeight="1" x14ac:dyDescent="0.15">
      <c r="B62" s="431">
        <f>'報告書（事業主控）'!B62</f>
        <v>0</v>
      </c>
      <c r="C62" s="432"/>
      <c r="D62" s="432"/>
      <c r="E62" s="432"/>
      <c r="F62" s="432"/>
      <c r="G62" s="432"/>
      <c r="H62" s="432"/>
      <c r="I62" s="433"/>
      <c r="J62" s="431">
        <f>'報告書（事業主控）'!J62</f>
        <v>0</v>
      </c>
      <c r="K62" s="432"/>
      <c r="L62" s="432"/>
      <c r="M62" s="432"/>
      <c r="N62" s="437"/>
      <c r="O62" s="30">
        <f>'報告書（事業主控）'!O62</f>
        <v>0</v>
      </c>
      <c r="P62" s="11" t="s">
        <v>31</v>
      </c>
      <c r="Q62" s="30">
        <f>'報告書（事業主控）'!Q62</f>
        <v>0</v>
      </c>
      <c r="R62" s="11" t="s">
        <v>32</v>
      </c>
      <c r="S62" s="30">
        <f>'報告書（事業主控）'!S62</f>
        <v>0</v>
      </c>
      <c r="T62" s="236" t="s">
        <v>33</v>
      </c>
      <c r="U62" s="236"/>
      <c r="V62" s="412">
        <f>'報告書（事業主控）'!V62</f>
        <v>0</v>
      </c>
      <c r="W62" s="413"/>
      <c r="X62" s="413"/>
      <c r="Y62" s="99"/>
      <c r="Z62" s="100"/>
      <c r="AA62" s="101"/>
      <c r="AB62" s="101"/>
      <c r="AC62" s="99"/>
      <c r="AD62" s="100"/>
      <c r="AE62" s="101"/>
      <c r="AF62" s="101"/>
      <c r="AG62" s="99"/>
      <c r="AH62" s="406">
        <f>'報告書（事業主控）'!AH62</f>
        <v>0</v>
      </c>
      <c r="AI62" s="407"/>
      <c r="AJ62" s="407"/>
      <c r="AK62" s="416"/>
      <c r="AL62" s="100"/>
      <c r="AM62" s="102"/>
      <c r="AN62" s="406">
        <f>'報告書（事業主控）'!AN62</f>
        <v>0</v>
      </c>
      <c r="AO62" s="407"/>
      <c r="AP62" s="407"/>
      <c r="AQ62" s="407"/>
      <c r="AR62" s="407"/>
      <c r="AS62" s="103"/>
    </row>
    <row r="63" spans="2:45" ht="18" customHeight="1" x14ac:dyDescent="0.15">
      <c r="B63" s="434"/>
      <c r="C63" s="435"/>
      <c r="D63" s="435"/>
      <c r="E63" s="435"/>
      <c r="F63" s="435"/>
      <c r="G63" s="435"/>
      <c r="H63" s="435"/>
      <c r="I63" s="436"/>
      <c r="J63" s="434"/>
      <c r="K63" s="435"/>
      <c r="L63" s="435"/>
      <c r="M63" s="435"/>
      <c r="N63" s="438"/>
      <c r="O63" s="31">
        <f>'報告書（事業主控）'!O63</f>
        <v>0</v>
      </c>
      <c r="P63" s="72" t="s">
        <v>31</v>
      </c>
      <c r="Q63" s="31">
        <f>'報告書（事業主控）'!Q63</f>
        <v>0</v>
      </c>
      <c r="R63" s="72" t="s">
        <v>32</v>
      </c>
      <c r="S63" s="31">
        <f>'報告書（事業主控）'!S63</f>
        <v>0</v>
      </c>
      <c r="T63" s="439" t="s">
        <v>34</v>
      </c>
      <c r="U63" s="439"/>
      <c r="V63" s="410">
        <f>'報告書（事業主控）'!V63</f>
        <v>0</v>
      </c>
      <c r="W63" s="411"/>
      <c r="X63" s="411"/>
      <c r="Y63" s="411"/>
      <c r="Z63" s="410">
        <f>'報告書（事業主控）'!Z63</f>
        <v>0</v>
      </c>
      <c r="AA63" s="411"/>
      <c r="AB63" s="411"/>
      <c r="AC63" s="411"/>
      <c r="AD63" s="410">
        <f>'報告書（事業主控）'!AD63</f>
        <v>0</v>
      </c>
      <c r="AE63" s="411"/>
      <c r="AF63" s="411"/>
      <c r="AG63" s="411"/>
      <c r="AH63" s="410">
        <f>'報告書（事業主控）'!AH63</f>
        <v>0</v>
      </c>
      <c r="AI63" s="411"/>
      <c r="AJ63" s="411"/>
      <c r="AK63" s="419"/>
      <c r="AL63" s="417">
        <f>'報告書（事業主控）'!AL63</f>
        <v>0</v>
      </c>
      <c r="AM63" s="418"/>
      <c r="AN63" s="408">
        <f>'報告書（事業主控）'!AN63</f>
        <v>0</v>
      </c>
      <c r="AO63" s="409"/>
      <c r="AP63" s="409"/>
      <c r="AQ63" s="409"/>
      <c r="AR63" s="409"/>
      <c r="AS63" s="75"/>
    </row>
    <row r="64" spans="2:45" ht="18" customHeight="1" x14ac:dyDescent="0.15">
      <c r="B64" s="431">
        <f>'報告書（事業主控）'!B64</f>
        <v>0</v>
      </c>
      <c r="C64" s="432"/>
      <c r="D64" s="432"/>
      <c r="E64" s="432"/>
      <c r="F64" s="432"/>
      <c r="G64" s="432"/>
      <c r="H64" s="432"/>
      <c r="I64" s="433"/>
      <c r="J64" s="431">
        <f>'報告書（事業主控）'!J64</f>
        <v>0</v>
      </c>
      <c r="K64" s="432"/>
      <c r="L64" s="432"/>
      <c r="M64" s="432"/>
      <c r="N64" s="437"/>
      <c r="O64" s="30">
        <f>'報告書（事業主控）'!O64</f>
        <v>0</v>
      </c>
      <c r="P64" s="11" t="s">
        <v>31</v>
      </c>
      <c r="Q64" s="30">
        <f>'報告書（事業主控）'!Q64</f>
        <v>0</v>
      </c>
      <c r="R64" s="11" t="s">
        <v>32</v>
      </c>
      <c r="S64" s="30">
        <f>'報告書（事業主控）'!S64</f>
        <v>0</v>
      </c>
      <c r="T64" s="236" t="s">
        <v>33</v>
      </c>
      <c r="U64" s="236"/>
      <c r="V64" s="412">
        <f>'報告書（事業主控）'!V64</f>
        <v>0</v>
      </c>
      <c r="W64" s="413"/>
      <c r="X64" s="413"/>
      <c r="Y64" s="99"/>
      <c r="Z64" s="100"/>
      <c r="AA64" s="101"/>
      <c r="AB64" s="101"/>
      <c r="AC64" s="99"/>
      <c r="AD64" s="100"/>
      <c r="AE64" s="101"/>
      <c r="AF64" s="101"/>
      <c r="AG64" s="99"/>
      <c r="AH64" s="406">
        <f>'報告書（事業主控）'!AH64</f>
        <v>0</v>
      </c>
      <c r="AI64" s="407"/>
      <c r="AJ64" s="407"/>
      <c r="AK64" s="416"/>
      <c r="AL64" s="100"/>
      <c r="AM64" s="102"/>
      <c r="AN64" s="406">
        <f>'報告書（事業主控）'!AN64</f>
        <v>0</v>
      </c>
      <c r="AO64" s="407"/>
      <c r="AP64" s="407"/>
      <c r="AQ64" s="407"/>
      <c r="AR64" s="407"/>
      <c r="AS64" s="103"/>
    </row>
    <row r="65" spans="2:45" ht="18" customHeight="1" x14ac:dyDescent="0.15">
      <c r="B65" s="434"/>
      <c r="C65" s="435"/>
      <c r="D65" s="435"/>
      <c r="E65" s="435"/>
      <c r="F65" s="435"/>
      <c r="G65" s="435"/>
      <c r="H65" s="435"/>
      <c r="I65" s="436"/>
      <c r="J65" s="434"/>
      <c r="K65" s="435"/>
      <c r="L65" s="435"/>
      <c r="M65" s="435"/>
      <c r="N65" s="438"/>
      <c r="O65" s="31">
        <f>'報告書（事業主控）'!O65</f>
        <v>0</v>
      </c>
      <c r="P65" s="72" t="s">
        <v>31</v>
      </c>
      <c r="Q65" s="31">
        <f>'報告書（事業主控）'!Q65</f>
        <v>0</v>
      </c>
      <c r="R65" s="72" t="s">
        <v>32</v>
      </c>
      <c r="S65" s="31">
        <f>'報告書（事業主控）'!S65</f>
        <v>0</v>
      </c>
      <c r="T65" s="439" t="s">
        <v>34</v>
      </c>
      <c r="U65" s="439"/>
      <c r="V65" s="410">
        <f>'報告書（事業主控）'!V65</f>
        <v>0</v>
      </c>
      <c r="W65" s="411"/>
      <c r="X65" s="411"/>
      <c r="Y65" s="411"/>
      <c r="Z65" s="410">
        <f>'報告書（事業主控）'!Z65</f>
        <v>0</v>
      </c>
      <c r="AA65" s="411"/>
      <c r="AB65" s="411"/>
      <c r="AC65" s="411"/>
      <c r="AD65" s="410">
        <f>'報告書（事業主控）'!AD65</f>
        <v>0</v>
      </c>
      <c r="AE65" s="411"/>
      <c r="AF65" s="411"/>
      <c r="AG65" s="411"/>
      <c r="AH65" s="410">
        <f>'報告書（事業主控）'!AH65</f>
        <v>0</v>
      </c>
      <c r="AI65" s="411"/>
      <c r="AJ65" s="411"/>
      <c r="AK65" s="419"/>
      <c r="AL65" s="417">
        <f>'報告書（事業主控）'!AL65</f>
        <v>0</v>
      </c>
      <c r="AM65" s="418"/>
      <c r="AN65" s="408">
        <f>'報告書（事業主控）'!AN65</f>
        <v>0</v>
      </c>
      <c r="AO65" s="409"/>
      <c r="AP65" s="409"/>
      <c r="AQ65" s="409"/>
      <c r="AR65" s="409"/>
      <c r="AS65" s="75"/>
    </row>
    <row r="66" spans="2:45" ht="18" customHeight="1" x14ac:dyDescent="0.15">
      <c r="B66" s="431">
        <f>'報告書（事業主控）'!B66</f>
        <v>0</v>
      </c>
      <c r="C66" s="432"/>
      <c r="D66" s="432"/>
      <c r="E66" s="432"/>
      <c r="F66" s="432"/>
      <c r="G66" s="432"/>
      <c r="H66" s="432"/>
      <c r="I66" s="433"/>
      <c r="J66" s="431">
        <f>'報告書（事業主控）'!J66</f>
        <v>0</v>
      </c>
      <c r="K66" s="432"/>
      <c r="L66" s="432"/>
      <c r="M66" s="432"/>
      <c r="N66" s="437"/>
      <c r="O66" s="30">
        <f>'報告書（事業主控）'!O66</f>
        <v>0</v>
      </c>
      <c r="P66" s="11" t="s">
        <v>31</v>
      </c>
      <c r="Q66" s="30">
        <f>'報告書（事業主控）'!Q66</f>
        <v>0</v>
      </c>
      <c r="R66" s="11" t="s">
        <v>32</v>
      </c>
      <c r="S66" s="30">
        <f>'報告書（事業主控）'!S66</f>
        <v>0</v>
      </c>
      <c r="T66" s="236" t="s">
        <v>33</v>
      </c>
      <c r="U66" s="236"/>
      <c r="V66" s="412">
        <f>'報告書（事業主控）'!V66</f>
        <v>0</v>
      </c>
      <c r="W66" s="413"/>
      <c r="X66" s="413"/>
      <c r="Y66" s="99"/>
      <c r="Z66" s="100"/>
      <c r="AA66" s="101"/>
      <c r="AB66" s="101"/>
      <c r="AC66" s="99"/>
      <c r="AD66" s="100"/>
      <c r="AE66" s="101"/>
      <c r="AF66" s="101"/>
      <c r="AG66" s="99"/>
      <c r="AH66" s="406">
        <f>'報告書（事業主控）'!AH66</f>
        <v>0</v>
      </c>
      <c r="AI66" s="407"/>
      <c r="AJ66" s="407"/>
      <c r="AK66" s="416"/>
      <c r="AL66" s="100"/>
      <c r="AM66" s="102"/>
      <c r="AN66" s="406">
        <f>'報告書（事業主控）'!AN66</f>
        <v>0</v>
      </c>
      <c r="AO66" s="407"/>
      <c r="AP66" s="407"/>
      <c r="AQ66" s="407"/>
      <c r="AR66" s="407"/>
      <c r="AS66" s="103"/>
    </row>
    <row r="67" spans="2:45" ht="18" customHeight="1" x14ac:dyDescent="0.15">
      <c r="B67" s="434"/>
      <c r="C67" s="435"/>
      <c r="D67" s="435"/>
      <c r="E67" s="435"/>
      <c r="F67" s="435"/>
      <c r="G67" s="435"/>
      <c r="H67" s="435"/>
      <c r="I67" s="436"/>
      <c r="J67" s="434"/>
      <c r="K67" s="435"/>
      <c r="L67" s="435"/>
      <c r="M67" s="435"/>
      <c r="N67" s="438"/>
      <c r="O67" s="31">
        <f>'報告書（事業主控）'!O67</f>
        <v>0</v>
      </c>
      <c r="P67" s="72" t="s">
        <v>31</v>
      </c>
      <c r="Q67" s="31">
        <f>'報告書（事業主控）'!Q67</f>
        <v>0</v>
      </c>
      <c r="R67" s="72" t="s">
        <v>32</v>
      </c>
      <c r="S67" s="31">
        <f>'報告書（事業主控）'!S67</f>
        <v>0</v>
      </c>
      <c r="T67" s="439" t="s">
        <v>34</v>
      </c>
      <c r="U67" s="439"/>
      <c r="V67" s="410">
        <f>'報告書（事業主控）'!V67</f>
        <v>0</v>
      </c>
      <c r="W67" s="411"/>
      <c r="X67" s="411"/>
      <c r="Y67" s="411"/>
      <c r="Z67" s="410">
        <f>'報告書（事業主控）'!Z67</f>
        <v>0</v>
      </c>
      <c r="AA67" s="411"/>
      <c r="AB67" s="411"/>
      <c r="AC67" s="411"/>
      <c r="AD67" s="410">
        <f>'報告書（事業主控）'!AD67</f>
        <v>0</v>
      </c>
      <c r="AE67" s="411"/>
      <c r="AF67" s="411"/>
      <c r="AG67" s="411"/>
      <c r="AH67" s="410">
        <f>'報告書（事業主控）'!AH67</f>
        <v>0</v>
      </c>
      <c r="AI67" s="411"/>
      <c r="AJ67" s="411"/>
      <c r="AK67" s="419"/>
      <c r="AL67" s="417">
        <f>'報告書（事業主控）'!AL67</f>
        <v>0</v>
      </c>
      <c r="AM67" s="418"/>
      <c r="AN67" s="408">
        <f>'報告書（事業主控）'!AN67</f>
        <v>0</v>
      </c>
      <c r="AO67" s="409"/>
      <c r="AP67" s="409"/>
      <c r="AQ67" s="409"/>
      <c r="AR67" s="409"/>
      <c r="AS67" s="75"/>
    </row>
    <row r="68" spans="2:45" ht="18" customHeight="1" x14ac:dyDescent="0.15">
      <c r="B68" s="431">
        <f>'報告書（事業主控）'!B68</f>
        <v>0</v>
      </c>
      <c r="C68" s="432"/>
      <c r="D68" s="432"/>
      <c r="E68" s="432"/>
      <c r="F68" s="432"/>
      <c r="G68" s="432"/>
      <c r="H68" s="432"/>
      <c r="I68" s="433"/>
      <c r="J68" s="431">
        <f>'報告書（事業主控）'!J68</f>
        <v>0</v>
      </c>
      <c r="K68" s="432"/>
      <c r="L68" s="432"/>
      <c r="M68" s="432"/>
      <c r="N68" s="437"/>
      <c r="O68" s="30">
        <f>'報告書（事業主控）'!O68</f>
        <v>0</v>
      </c>
      <c r="P68" s="11" t="s">
        <v>31</v>
      </c>
      <c r="Q68" s="30">
        <f>'報告書（事業主控）'!Q68</f>
        <v>0</v>
      </c>
      <c r="R68" s="11" t="s">
        <v>32</v>
      </c>
      <c r="S68" s="30">
        <f>'報告書（事業主控）'!S68</f>
        <v>0</v>
      </c>
      <c r="T68" s="236" t="s">
        <v>33</v>
      </c>
      <c r="U68" s="236"/>
      <c r="V68" s="412">
        <f>'報告書（事業主控）'!V68</f>
        <v>0</v>
      </c>
      <c r="W68" s="413"/>
      <c r="X68" s="413"/>
      <c r="Y68" s="99"/>
      <c r="Z68" s="100"/>
      <c r="AA68" s="101"/>
      <c r="AB68" s="101"/>
      <c r="AC68" s="99"/>
      <c r="AD68" s="100"/>
      <c r="AE68" s="101"/>
      <c r="AF68" s="101"/>
      <c r="AG68" s="99"/>
      <c r="AH68" s="406">
        <f>'報告書（事業主控）'!AH68</f>
        <v>0</v>
      </c>
      <c r="AI68" s="407"/>
      <c r="AJ68" s="407"/>
      <c r="AK68" s="416"/>
      <c r="AL68" s="100"/>
      <c r="AM68" s="102"/>
      <c r="AN68" s="406">
        <f>'報告書（事業主控）'!AN68</f>
        <v>0</v>
      </c>
      <c r="AO68" s="407"/>
      <c r="AP68" s="407"/>
      <c r="AQ68" s="407"/>
      <c r="AR68" s="407"/>
      <c r="AS68" s="103"/>
    </row>
    <row r="69" spans="2:45" ht="18" customHeight="1" x14ac:dyDescent="0.15">
      <c r="B69" s="434"/>
      <c r="C69" s="435"/>
      <c r="D69" s="435"/>
      <c r="E69" s="435"/>
      <c r="F69" s="435"/>
      <c r="G69" s="435"/>
      <c r="H69" s="435"/>
      <c r="I69" s="436"/>
      <c r="J69" s="434"/>
      <c r="K69" s="435"/>
      <c r="L69" s="435"/>
      <c r="M69" s="435"/>
      <c r="N69" s="438"/>
      <c r="O69" s="31">
        <f>'報告書（事業主控）'!O69</f>
        <v>0</v>
      </c>
      <c r="P69" s="72" t="s">
        <v>31</v>
      </c>
      <c r="Q69" s="31">
        <f>'報告書（事業主控）'!Q69</f>
        <v>0</v>
      </c>
      <c r="R69" s="72" t="s">
        <v>32</v>
      </c>
      <c r="S69" s="31">
        <f>'報告書（事業主控）'!S69</f>
        <v>0</v>
      </c>
      <c r="T69" s="439" t="s">
        <v>34</v>
      </c>
      <c r="U69" s="439"/>
      <c r="V69" s="410">
        <f>'報告書（事業主控）'!V69</f>
        <v>0</v>
      </c>
      <c r="W69" s="411"/>
      <c r="X69" s="411"/>
      <c r="Y69" s="411"/>
      <c r="Z69" s="410">
        <f>'報告書（事業主控）'!Z69</f>
        <v>0</v>
      </c>
      <c r="AA69" s="411"/>
      <c r="AB69" s="411"/>
      <c r="AC69" s="411"/>
      <c r="AD69" s="410">
        <f>'報告書（事業主控）'!AD69</f>
        <v>0</v>
      </c>
      <c r="AE69" s="411"/>
      <c r="AF69" s="411"/>
      <c r="AG69" s="411"/>
      <c r="AH69" s="410">
        <f>'報告書（事業主控）'!AH69</f>
        <v>0</v>
      </c>
      <c r="AI69" s="411"/>
      <c r="AJ69" s="411"/>
      <c r="AK69" s="419"/>
      <c r="AL69" s="417">
        <f>'報告書（事業主控）'!AL69</f>
        <v>0</v>
      </c>
      <c r="AM69" s="418"/>
      <c r="AN69" s="408">
        <f>'報告書（事業主控）'!AN69</f>
        <v>0</v>
      </c>
      <c r="AO69" s="409"/>
      <c r="AP69" s="409"/>
      <c r="AQ69" s="409"/>
      <c r="AR69" s="409"/>
      <c r="AS69" s="75"/>
    </row>
    <row r="70" spans="2:45" ht="18" customHeight="1" x14ac:dyDescent="0.15">
      <c r="B70" s="431">
        <f>'報告書（事業主控）'!B70</f>
        <v>0</v>
      </c>
      <c r="C70" s="432"/>
      <c r="D70" s="432"/>
      <c r="E70" s="432"/>
      <c r="F70" s="432"/>
      <c r="G70" s="432"/>
      <c r="H70" s="432"/>
      <c r="I70" s="433"/>
      <c r="J70" s="431">
        <f>'報告書（事業主控）'!J70</f>
        <v>0</v>
      </c>
      <c r="K70" s="432"/>
      <c r="L70" s="432"/>
      <c r="M70" s="432"/>
      <c r="N70" s="437"/>
      <c r="O70" s="30">
        <f>'報告書（事業主控）'!O70</f>
        <v>0</v>
      </c>
      <c r="P70" s="11" t="s">
        <v>31</v>
      </c>
      <c r="Q70" s="30">
        <f>'報告書（事業主控）'!Q70</f>
        <v>0</v>
      </c>
      <c r="R70" s="11" t="s">
        <v>32</v>
      </c>
      <c r="S70" s="30">
        <f>'報告書（事業主控）'!S70</f>
        <v>0</v>
      </c>
      <c r="T70" s="236" t="s">
        <v>33</v>
      </c>
      <c r="U70" s="236"/>
      <c r="V70" s="412">
        <f>'報告書（事業主控）'!V70</f>
        <v>0</v>
      </c>
      <c r="W70" s="413"/>
      <c r="X70" s="413"/>
      <c r="Y70" s="99"/>
      <c r="Z70" s="100"/>
      <c r="AA70" s="101"/>
      <c r="AB70" s="101"/>
      <c r="AC70" s="99"/>
      <c r="AD70" s="100"/>
      <c r="AE70" s="101"/>
      <c r="AF70" s="101"/>
      <c r="AG70" s="99"/>
      <c r="AH70" s="406">
        <f>'報告書（事業主控）'!AH70</f>
        <v>0</v>
      </c>
      <c r="AI70" s="407"/>
      <c r="AJ70" s="407"/>
      <c r="AK70" s="416"/>
      <c r="AL70" s="100"/>
      <c r="AM70" s="102"/>
      <c r="AN70" s="406">
        <f>'報告書（事業主控）'!AN70</f>
        <v>0</v>
      </c>
      <c r="AO70" s="407"/>
      <c r="AP70" s="407"/>
      <c r="AQ70" s="407"/>
      <c r="AR70" s="407"/>
      <c r="AS70" s="103"/>
    </row>
    <row r="71" spans="2:45" ht="18" customHeight="1" x14ac:dyDescent="0.15">
      <c r="B71" s="434"/>
      <c r="C71" s="435"/>
      <c r="D71" s="435"/>
      <c r="E71" s="435"/>
      <c r="F71" s="435"/>
      <c r="G71" s="435"/>
      <c r="H71" s="435"/>
      <c r="I71" s="436"/>
      <c r="J71" s="434"/>
      <c r="K71" s="435"/>
      <c r="L71" s="435"/>
      <c r="M71" s="435"/>
      <c r="N71" s="438"/>
      <c r="O71" s="31">
        <f>'報告書（事業主控）'!O71</f>
        <v>0</v>
      </c>
      <c r="P71" s="72" t="s">
        <v>31</v>
      </c>
      <c r="Q71" s="31">
        <f>'報告書（事業主控）'!Q71</f>
        <v>0</v>
      </c>
      <c r="R71" s="72" t="s">
        <v>32</v>
      </c>
      <c r="S71" s="31">
        <f>'報告書（事業主控）'!S71</f>
        <v>0</v>
      </c>
      <c r="T71" s="439" t="s">
        <v>34</v>
      </c>
      <c r="U71" s="439"/>
      <c r="V71" s="410">
        <f>'報告書（事業主控）'!V71</f>
        <v>0</v>
      </c>
      <c r="W71" s="411"/>
      <c r="X71" s="411"/>
      <c r="Y71" s="411"/>
      <c r="Z71" s="410">
        <f>'報告書（事業主控）'!Z71</f>
        <v>0</v>
      </c>
      <c r="AA71" s="411"/>
      <c r="AB71" s="411"/>
      <c r="AC71" s="411"/>
      <c r="AD71" s="410">
        <f>'報告書（事業主控）'!AD71</f>
        <v>0</v>
      </c>
      <c r="AE71" s="411"/>
      <c r="AF71" s="411"/>
      <c r="AG71" s="411"/>
      <c r="AH71" s="410">
        <f>'報告書（事業主控）'!AH71</f>
        <v>0</v>
      </c>
      <c r="AI71" s="411"/>
      <c r="AJ71" s="411"/>
      <c r="AK71" s="419"/>
      <c r="AL71" s="417">
        <f>'報告書（事業主控）'!AL71</f>
        <v>0</v>
      </c>
      <c r="AM71" s="418"/>
      <c r="AN71" s="408">
        <f>'報告書（事業主控）'!AN71</f>
        <v>0</v>
      </c>
      <c r="AO71" s="409"/>
      <c r="AP71" s="409"/>
      <c r="AQ71" s="409"/>
      <c r="AR71" s="409"/>
      <c r="AS71" s="75"/>
    </row>
    <row r="72" spans="2:45" ht="18" customHeight="1" x14ac:dyDescent="0.15">
      <c r="B72" s="431">
        <f>'報告書（事業主控）'!B72</f>
        <v>0</v>
      </c>
      <c r="C72" s="432"/>
      <c r="D72" s="432"/>
      <c r="E72" s="432"/>
      <c r="F72" s="432"/>
      <c r="G72" s="432"/>
      <c r="H72" s="432"/>
      <c r="I72" s="433"/>
      <c r="J72" s="431">
        <f>'報告書（事業主控）'!J72</f>
        <v>0</v>
      </c>
      <c r="K72" s="432"/>
      <c r="L72" s="432"/>
      <c r="M72" s="432"/>
      <c r="N72" s="437"/>
      <c r="O72" s="30">
        <f>'報告書（事業主控）'!O72</f>
        <v>0</v>
      </c>
      <c r="P72" s="11" t="s">
        <v>31</v>
      </c>
      <c r="Q72" s="30">
        <f>'報告書（事業主控）'!Q72</f>
        <v>0</v>
      </c>
      <c r="R72" s="11" t="s">
        <v>32</v>
      </c>
      <c r="S72" s="30">
        <f>'報告書（事業主控）'!S72</f>
        <v>0</v>
      </c>
      <c r="T72" s="236" t="s">
        <v>33</v>
      </c>
      <c r="U72" s="236"/>
      <c r="V72" s="412">
        <f>'報告書（事業主控）'!V72</f>
        <v>0</v>
      </c>
      <c r="W72" s="413"/>
      <c r="X72" s="413"/>
      <c r="Y72" s="99"/>
      <c r="Z72" s="100"/>
      <c r="AA72" s="101"/>
      <c r="AB72" s="101"/>
      <c r="AC72" s="99"/>
      <c r="AD72" s="100"/>
      <c r="AE72" s="101"/>
      <c r="AF72" s="101"/>
      <c r="AG72" s="99"/>
      <c r="AH72" s="406">
        <f>'報告書（事業主控）'!AH72</f>
        <v>0</v>
      </c>
      <c r="AI72" s="407"/>
      <c r="AJ72" s="407"/>
      <c r="AK72" s="416"/>
      <c r="AL72" s="100"/>
      <c r="AM72" s="102"/>
      <c r="AN72" s="406">
        <f>'報告書（事業主控）'!AN72</f>
        <v>0</v>
      </c>
      <c r="AO72" s="407"/>
      <c r="AP72" s="407"/>
      <c r="AQ72" s="407"/>
      <c r="AR72" s="407"/>
      <c r="AS72" s="103"/>
    </row>
    <row r="73" spans="2:45" ht="18" customHeight="1" x14ac:dyDescent="0.15">
      <c r="B73" s="434"/>
      <c r="C73" s="435"/>
      <c r="D73" s="435"/>
      <c r="E73" s="435"/>
      <c r="F73" s="435"/>
      <c r="G73" s="435"/>
      <c r="H73" s="435"/>
      <c r="I73" s="436"/>
      <c r="J73" s="434"/>
      <c r="K73" s="435"/>
      <c r="L73" s="435"/>
      <c r="M73" s="435"/>
      <c r="N73" s="438"/>
      <c r="O73" s="31">
        <f>'報告書（事業主控）'!O73</f>
        <v>0</v>
      </c>
      <c r="P73" s="72" t="s">
        <v>31</v>
      </c>
      <c r="Q73" s="31">
        <f>'報告書（事業主控）'!Q73</f>
        <v>0</v>
      </c>
      <c r="R73" s="72" t="s">
        <v>32</v>
      </c>
      <c r="S73" s="31">
        <f>'報告書（事業主控）'!S73</f>
        <v>0</v>
      </c>
      <c r="T73" s="439" t="s">
        <v>34</v>
      </c>
      <c r="U73" s="439"/>
      <c r="V73" s="410">
        <f>'報告書（事業主控）'!V73</f>
        <v>0</v>
      </c>
      <c r="W73" s="411"/>
      <c r="X73" s="411"/>
      <c r="Y73" s="411"/>
      <c r="Z73" s="410">
        <f>'報告書（事業主控）'!Z73</f>
        <v>0</v>
      </c>
      <c r="AA73" s="411"/>
      <c r="AB73" s="411"/>
      <c r="AC73" s="411"/>
      <c r="AD73" s="410">
        <f>'報告書（事業主控）'!AD73</f>
        <v>0</v>
      </c>
      <c r="AE73" s="411"/>
      <c r="AF73" s="411"/>
      <c r="AG73" s="411"/>
      <c r="AH73" s="410">
        <f>'報告書（事業主控）'!AH73</f>
        <v>0</v>
      </c>
      <c r="AI73" s="411"/>
      <c r="AJ73" s="411"/>
      <c r="AK73" s="419"/>
      <c r="AL73" s="417">
        <f>'報告書（事業主控）'!AL73</f>
        <v>0</v>
      </c>
      <c r="AM73" s="418"/>
      <c r="AN73" s="408">
        <f>'報告書（事業主控）'!AN73</f>
        <v>0</v>
      </c>
      <c r="AO73" s="409"/>
      <c r="AP73" s="409"/>
      <c r="AQ73" s="409"/>
      <c r="AR73" s="409"/>
      <c r="AS73" s="75"/>
    </row>
    <row r="74" spans="2:45" ht="18" customHeight="1" x14ac:dyDescent="0.15">
      <c r="B74" s="431">
        <f>'報告書（事業主控）'!B74</f>
        <v>0</v>
      </c>
      <c r="C74" s="432"/>
      <c r="D74" s="432"/>
      <c r="E74" s="432"/>
      <c r="F74" s="432"/>
      <c r="G74" s="432"/>
      <c r="H74" s="432"/>
      <c r="I74" s="433"/>
      <c r="J74" s="431">
        <f>'報告書（事業主控）'!J74</f>
        <v>0</v>
      </c>
      <c r="K74" s="432"/>
      <c r="L74" s="432"/>
      <c r="M74" s="432"/>
      <c r="N74" s="437"/>
      <c r="O74" s="30">
        <f>'報告書（事業主控）'!O74</f>
        <v>0</v>
      </c>
      <c r="P74" s="11" t="s">
        <v>31</v>
      </c>
      <c r="Q74" s="30">
        <f>'報告書（事業主控）'!Q74</f>
        <v>0</v>
      </c>
      <c r="R74" s="11" t="s">
        <v>32</v>
      </c>
      <c r="S74" s="30">
        <f>'報告書（事業主控）'!S74</f>
        <v>0</v>
      </c>
      <c r="T74" s="236" t="s">
        <v>33</v>
      </c>
      <c r="U74" s="236"/>
      <c r="V74" s="412">
        <f>'報告書（事業主控）'!V74</f>
        <v>0</v>
      </c>
      <c r="W74" s="413"/>
      <c r="X74" s="413"/>
      <c r="Y74" s="99"/>
      <c r="Z74" s="100"/>
      <c r="AA74" s="101"/>
      <c r="AB74" s="101"/>
      <c r="AC74" s="99"/>
      <c r="AD74" s="100"/>
      <c r="AE74" s="101"/>
      <c r="AF74" s="101"/>
      <c r="AG74" s="99"/>
      <c r="AH74" s="406">
        <f>'報告書（事業主控）'!AH74</f>
        <v>0</v>
      </c>
      <c r="AI74" s="407"/>
      <c r="AJ74" s="407"/>
      <c r="AK74" s="416"/>
      <c r="AL74" s="100"/>
      <c r="AM74" s="102"/>
      <c r="AN74" s="406">
        <f>'報告書（事業主控）'!AN74</f>
        <v>0</v>
      </c>
      <c r="AO74" s="407"/>
      <c r="AP74" s="407"/>
      <c r="AQ74" s="407"/>
      <c r="AR74" s="407"/>
      <c r="AS74" s="103"/>
    </row>
    <row r="75" spans="2:45" ht="18" customHeight="1" x14ac:dyDescent="0.15">
      <c r="B75" s="434"/>
      <c r="C75" s="435"/>
      <c r="D75" s="435"/>
      <c r="E75" s="435"/>
      <c r="F75" s="435"/>
      <c r="G75" s="435"/>
      <c r="H75" s="435"/>
      <c r="I75" s="436"/>
      <c r="J75" s="434"/>
      <c r="K75" s="435"/>
      <c r="L75" s="435"/>
      <c r="M75" s="435"/>
      <c r="N75" s="438"/>
      <c r="O75" s="31">
        <f>'報告書（事業主控）'!O75</f>
        <v>0</v>
      </c>
      <c r="P75" s="72" t="s">
        <v>31</v>
      </c>
      <c r="Q75" s="31">
        <f>'報告書（事業主控）'!Q75</f>
        <v>0</v>
      </c>
      <c r="R75" s="72" t="s">
        <v>32</v>
      </c>
      <c r="S75" s="31">
        <f>'報告書（事業主控）'!S75</f>
        <v>0</v>
      </c>
      <c r="T75" s="439" t="s">
        <v>34</v>
      </c>
      <c r="U75" s="439"/>
      <c r="V75" s="410">
        <f>'報告書（事業主控）'!V75</f>
        <v>0</v>
      </c>
      <c r="W75" s="411"/>
      <c r="X75" s="411"/>
      <c r="Y75" s="411"/>
      <c r="Z75" s="410">
        <f>'報告書（事業主控）'!Z75</f>
        <v>0</v>
      </c>
      <c r="AA75" s="411"/>
      <c r="AB75" s="411"/>
      <c r="AC75" s="411"/>
      <c r="AD75" s="410">
        <f>'報告書（事業主控）'!AD75</f>
        <v>0</v>
      </c>
      <c r="AE75" s="411"/>
      <c r="AF75" s="411"/>
      <c r="AG75" s="411"/>
      <c r="AH75" s="410">
        <f>'報告書（事業主控）'!AH75</f>
        <v>0</v>
      </c>
      <c r="AI75" s="411"/>
      <c r="AJ75" s="411"/>
      <c r="AK75" s="419"/>
      <c r="AL75" s="417">
        <f>'報告書（事業主控）'!AL75</f>
        <v>0</v>
      </c>
      <c r="AM75" s="418"/>
      <c r="AN75" s="408">
        <f>'報告書（事業主控）'!AN75</f>
        <v>0</v>
      </c>
      <c r="AO75" s="409"/>
      <c r="AP75" s="409"/>
      <c r="AQ75" s="409"/>
      <c r="AR75" s="409"/>
      <c r="AS75" s="75"/>
    </row>
    <row r="76" spans="2:45" ht="18" customHeight="1" x14ac:dyDescent="0.15">
      <c r="B76" s="431">
        <f>'報告書（事業主控）'!B76</f>
        <v>0</v>
      </c>
      <c r="C76" s="432"/>
      <c r="D76" s="432"/>
      <c r="E76" s="432"/>
      <c r="F76" s="432"/>
      <c r="G76" s="432"/>
      <c r="H76" s="432"/>
      <c r="I76" s="433"/>
      <c r="J76" s="431">
        <f>'報告書（事業主控）'!J76</f>
        <v>0</v>
      </c>
      <c r="K76" s="432"/>
      <c r="L76" s="432"/>
      <c r="M76" s="432"/>
      <c r="N76" s="437"/>
      <c r="O76" s="30">
        <f>'報告書（事業主控）'!O76</f>
        <v>0</v>
      </c>
      <c r="P76" s="11" t="s">
        <v>31</v>
      </c>
      <c r="Q76" s="30">
        <f>'報告書（事業主控）'!Q76</f>
        <v>0</v>
      </c>
      <c r="R76" s="11" t="s">
        <v>32</v>
      </c>
      <c r="S76" s="30">
        <f>'報告書（事業主控）'!S76</f>
        <v>0</v>
      </c>
      <c r="T76" s="236" t="s">
        <v>33</v>
      </c>
      <c r="U76" s="236"/>
      <c r="V76" s="412">
        <f>'報告書（事業主控）'!V76</f>
        <v>0</v>
      </c>
      <c r="W76" s="413"/>
      <c r="X76" s="413"/>
      <c r="Y76" s="99"/>
      <c r="Z76" s="100"/>
      <c r="AA76" s="101"/>
      <c r="AB76" s="101"/>
      <c r="AC76" s="99"/>
      <c r="AD76" s="100"/>
      <c r="AE76" s="101"/>
      <c r="AF76" s="101"/>
      <c r="AG76" s="99"/>
      <c r="AH76" s="406">
        <f>'報告書（事業主控）'!AH76</f>
        <v>0</v>
      </c>
      <c r="AI76" s="407"/>
      <c r="AJ76" s="407"/>
      <c r="AK76" s="416"/>
      <c r="AL76" s="100"/>
      <c r="AM76" s="102"/>
      <c r="AN76" s="406">
        <f>'報告書（事業主控）'!AN76</f>
        <v>0</v>
      </c>
      <c r="AO76" s="407"/>
      <c r="AP76" s="407"/>
      <c r="AQ76" s="407"/>
      <c r="AR76" s="407"/>
      <c r="AS76" s="103"/>
    </row>
    <row r="77" spans="2:45" ht="18" customHeight="1" x14ac:dyDescent="0.15">
      <c r="B77" s="434"/>
      <c r="C77" s="435"/>
      <c r="D77" s="435"/>
      <c r="E77" s="435"/>
      <c r="F77" s="435"/>
      <c r="G77" s="435"/>
      <c r="H77" s="435"/>
      <c r="I77" s="436"/>
      <c r="J77" s="434"/>
      <c r="K77" s="435"/>
      <c r="L77" s="435"/>
      <c r="M77" s="435"/>
      <c r="N77" s="438"/>
      <c r="O77" s="31">
        <f>'報告書（事業主控）'!O77</f>
        <v>0</v>
      </c>
      <c r="P77" s="72" t="s">
        <v>31</v>
      </c>
      <c r="Q77" s="31">
        <f>'報告書（事業主控）'!Q77</f>
        <v>0</v>
      </c>
      <c r="R77" s="72" t="s">
        <v>32</v>
      </c>
      <c r="S77" s="31">
        <f>'報告書（事業主控）'!S77</f>
        <v>0</v>
      </c>
      <c r="T77" s="439" t="s">
        <v>34</v>
      </c>
      <c r="U77" s="439"/>
      <c r="V77" s="410">
        <f>'報告書（事業主控）'!V77</f>
        <v>0</v>
      </c>
      <c r="W77" s="411"/>
      <c r="X77" s="411"/>
      <c r="Y77" s="411"/>
      <c r="Z77" s="410">
        <f>'報告書（事業主控）'!Z77</f>
        <v>0</v>
      </c>
      <c r="AA77" s="411"/>
      <c r="AB77" s="411"/>
      <c r="AC77" s="411"/>
      <c r="AD77" s="410">
        <f>'報告書（事業主控）'!AD77</f>
        <v>0</v>
      </c>
      <c r="AE77" s="411"/>
      <c r="AF77" s="411"/>
      <c r="AG77" s="411"/>
      <c r="AH77" s="410">
        <f>'報告書（事業主控）'!AH77</f>
        <v>0</v>
      </c>
      <c r="AI77" s="411"/>
      <c r="AJ77" s="411"/>
      <c r="AK77" s="419"/>
      <c r="AL77" s="417">
        <f>'報告書（事業主控）'!AL77</f>
        <v>0</v>
      </c>
      <c r="AM77" s="418"/>
      <c r="AN77" s="408">
        <f>'報告書（事業主控）'!AN77</f>
        <v>0</v>
      </c>
      <c r="AO77" s="409"/>
      <c r="AP77" s="409"/>
      <c r="AQ77" s="409"/>
      <c r="AR77" s="409"/>
      <c r="AS77" s="75"/>
    </row>
    <row r="78" spans="2:45" ht="18" customHeight="1" x14ac:dyDescent="0.15">
      <c r="B78" s="201" t="s">
        <v>138</v>
      </c>
      <c r="C78" s="202"/>
      <c r="D78" s="202"/>
      <c r="E78" s="203"/>
      <c r="F78" s="420">
        <f>'報告書（事業主控）'!F78</f>
        <v>0</v>
      </c>
      <c r="G78" s="421"/>
      <c r="H78" s="421"/>
      <c r="I78" s="421"/>
      <c r="J78" s="421"/>
      <c r="K78" s="421"/>
      <c r="L78" s="421"/>
      <c r="M78" s="421"/>
      <c r="N78" s="422"/>
      <c r="O78" s="201" t="s">
        <v>139</v>
      </c>
      <c r="P78" s="202"/>
      <c r="Q78" s="202"/>
      <c r="R78" s="202"/>
      <c r="S78" s="202"/>
      <c r="T78" s="202"/>
      <c r="U78" s="203"/>
      <c r="V78" s="406">
        <f>'報告書（事業主控）'!V78</f>
        <v>0</v>
      </c>
      <c r="W78" s="407"/>
      <c r="X78" s="407"/>
      <c r="Y78" s="416"/>
      <c r="Z78" s="100"/>
      <c r="AA78" s="101"/>
      <c r="AB78" s="101"/>
      <c r="AC78" s="99"/>
      <c r="AD78" s="100"/>
      <c r="AE78" s="101"/>
      <c r="AF78" s="101"/>
      <c r="AG78" s="99"/>
      <c r="AH78" s="406">
        <f>'報告書（事業主控）'!AH78</f>
        <v>0</v>
      </c>
      <c r="AI78" s="407"/>
      <c r="AJ78" s="407"/>
      <c r="AK78" s="416"/>
      <c r="AL78" s="100"/>
      <c r="AM78" s="102"/>
      <c r="AN78" s="406">
        <f>'報告書（事業主控）'!AN78</f>
        <v>0</v>
      </c>
      <c r="AO78" s="407"/>
      <c r="AP78" s="407"/>
      <c r="AQ78" s="407"/>
      <c r="AR78" s="407"/>
      <c r="AS78" s="103"/>
    </row>
    <row r="79" spans="2:45" ht="18" customHeight="1" x14ac:dyDescent="0.15">
      <c r="B79" s="204"/>
      <c r="C79" s="205"/>
      <c r="D79" s="205"/>
      <c r="E79" s="206"/>
      <c r="F79" s="423"/>
      <c r="G79" s="424"/>
      <c r="H79" s="424"/>
      <c r="I79" s="424"/>
      <c r="J79" s="424"/>
      <c r="K79" s="424"/>
      <c r="L79" s="424"/>
      <c r="M79" s="424"/>
      <c r="N79" s="425"/>
      <c r="O79" s="204"/>
      <c r="P79" s="205"/>
      <c r="Q79" s="205"/>
      <c r="R79" s="205"/>
      <c r="S79" s="205"/>
      <c r="T79" s="205"/>
      <c r="U79" s="206"/>
      <c r="V79" s="429">
        <f>'報告書（事業主控）'!V79</f>
        <v>0</v>
      </c>
      <c r="W79" s="430"/>
      <c r="X79" s="430"/>
      <c r="Y79" s="497"/>
      <c r="Z79" s="429">
        <f>'報告書（事業主控）'!Z79</f>
        <v>0</v>
      </c>
      <c r="AA79" s="494"/>
      <c r="AB79" s="494"/>
      <c r="AC79" s="495"/>
      <c r="AD79" s="429">
        <f>'報告書（事業主控）'!AD79</f>
        <v>0</v>
      </c>
      <c r="AE79" s="494"/>
      <c r="AF79" s="494"/>
      <c r="AG79" s="495"/>
      <c r="AH79" s="429">
        <f>'報告書（事業主控）'!AH79</f>
        <v>0</v>
      </c>
      <c r="AI79" s="440"/>
      <c r="AJ79" s="440"/>
      <c r="AK79" s="440"/>
      <c r="AL79" s="104"/>
      <c r="AM79" s="105"/>
      <c r="AN79" s="429">
        <f>'報告書（事業主控）'!AN79</f>
        <v>0</v>
      </c>
      <c r="AO79" s="430"/>
      <c r="AP79" s="430"/>
      <c r="AQ79" s="430"/>
      <c r="AR79" s="430"/>
      <c r="AS79" s="106"/>
    </row>
    <row r="80" spans="2:45" ht="18" customHeight="1" x14ac:dyDescent="0.15">
      <c r="B80" s="207"/>
      <c r="C80" s="208"/>
      <c r="D80" s="208"/>
      <c r="E80" s="209"/>
      <c r="F80" s="426"/>
      <c r="G80" s="427"/>
      <c r="H80" s="427"/>
      <c r="I80" s="427"/>
      <c r="J80" s="427"/>
      <c r="K80" s="427"/>
      <c r="L80" s="427"/>
      <c r="M80" s="427"/>
      <c r="N80" s="428"/>
      <c r="O80" s="207"/>
      <c r="P80" s="208"/>
      <c r="Q80" s="208"/>
      <c r="R80" s="208"/>
      <c r="S80" s="208"/>
      <c r="T80" s="208"/>
      <c r="U80" s="209"/>
      <c r="V80" s="408">
        <f>'報告書（事業主控）'!V80</f>
        <v>0</v>
      </c>
      <c r="W80" s="409"/>
      <c r="X80" s="409"/>
      <c r="Y80" s="415"/>
      <c r="Z80" s="408">
        <f>'報告書（事業主控）'!Z80</f>
        <v>0</v>
      </c>
      <c r="AA80" s="409"/>
      <c r="AB80" s="409"/>
      <c r="AC80" s="415"/>
      <c r="AD80" s="408">
        <f>'報告書（事業主控）'!AD80</f>
        <v>0</v>
      </c>
      <c r="AE80" s="409"/>
      <c r="AF80" s="409"/>
      <c r="AG80" s="415"/>
      <c r="AH80" s="408">
        <f>'報告書（事業主控）'!AH80</f>
        <v>0</v>
      </c>
      <c r="AI80" s="409"/>
      <c r="AJ80" s="409"/>
      <c r="AK80" s="415"/>
      <c r="AL80" s="74"/>
      <c r="AM80" s="75"/>
      <c r="AN80" s="408">
        <f>'報告書（事業主控）'!AN80</f>
        <v>0</v>
      </c>
      <c r="AO80" s="409"/>
      <c r="AP80" s="409"/>
      <c r="AQ80" s="409"/>
      <c r="AR80" s="409"/>
      <c r="AS80" s="75"/>
    </row>
    <row r="81" spans="40:44" ht="18" customHeight="1" x14ac:dyDescent="0.15">
      <c r="AN81" s="414">
        <f>'報告書（事業主控）'!AN81</f>
        <v>0</v>
      </c>
      <c r="AO81" s="414"/>
      <c r="AP81" s="414"/>
      <c r="AQ81" s="414"/>
      <c r="AR81" s="414"/>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1B9-0383-4E80-ABE7-5E57056C9F3A}">
  <sheetPr>
    <tabColor indexed="17"/>
  </sheetPr>
  <dimension ref="A1:BI194"/>
  <sheetViews>
    <sheetView showGridLines="0" showZeros="0" tabSelected="1" view="pageBreakPreview" zoomScaleNormal="100" zoomScaleSheetLayoutView="100" workbookViewId="0">
      <selection activeCell="AS169" sqref="AS169:AU170"/>
    </sheetView>
  </sheetViews>
  <sheetFormatPr defaultColWidth="0" defaultRowHeight="0" customHeight="1" zeroHeight="1" x14ac:dyDescent="0.15"/>
  <cols>
    <col min="1" max="58" width="1.75" style="38" customWidth="1"/>
    <col min="59" max="59" width="2.5" style="38" customWidth="1"/>
    <col min="60"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530" t="s">
        <v>41</v>
      </c>
      <c r="O3" s="530"/>
      <c r="P3" s="530"/>
      <c r="Q3" s="530"/>
      <c r="R3" s="530"/>
      <c r="S3" s="530"/>
      <c r="T3" s="530"/>
      <c r="U3" s="530"/>
      <c r="V3" s="530"/>
      <c r="AR3" s="177"/>
      <c r="AS3" s="177"/>
      <c r="AT3" s="177"/>
      <c r="AU3" s="177"/>
      <c r="AV3" s="177"/>
      <c r="AW3" s="177"/>
      <c r="AX3" s="531" t="s">
        <v>43</v>
      </c>
      <c r="AY3" s="532"/>
      <c r="AZ3" s="532"/>
      <c r="BA3" s="532"/>
      <c r="BB3" s="532"/>
      <c r="BC3" s="532"/>
      <c r="BD3" s="532"/>
      <c r="BE3" s="533"/>
    </row>
    <row r="4" spans="2:61" s="1" customFormat="1" ht="10.15" customHeight="1" x14ac:dyDescent="0.15">
      <c r="C4" s="537"/>
      <c r="D4" s="537"/>
      <c r="E4" s="537"/>
      <c r="F4" s="537"/>
      <c r="G4" s="537"/>
      <c r="H4" s="537"/>
      <c r="I4" s="539" t="s">
        <v>42</v>
      </c>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R4" s="177"/>
      <c r="AS4" s="177"/>
      <c r="AT4" s="177"/>
      <c r="AU4" s="177"/>
      <c r="AV4" s="177"/>
      <c r="AW4" s="177"/>
      <c r="AX4" s="534"/>
      <c r="AY4" s="535"/>
      <c r="AZ4" s="535"/>
      <c r="BA4" s="535"/>
      <c r="BB4" s="535"/>
      <c r="BC4" s="535"/>
      <c r="BD4" s="535"/>
      <c r="BE4" s="536"/>
    </row>
    <row r="5" spans="2:61" s="1" customFormat="1" ht="10.15" customHeight="1" x14ac:dyDescent="0.15">
      <c r="C5" s="538"/>
      <c r="D5" s="538"/>
      <c r="E5" s="538"/>
      <c r="F5" s="538"/>
      <c r="G5" s="538"/>
      <c r="H5" s="538"/>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R5" s="177"/>
      <c r="AS5" s="177"/>
      <c r="AT5" s="177"/>
      <c r="AU5" s="177"/>
      <c r="AV5" s="177"/>
      <c r="AW5" s="177"/>
      <c r="AX5" s="177"/>
      <c r="AY5" s="177"/>
      <c r="AZ5" s="177"/>
      <c r="BA5" s="177"/>
      <c r="BB5" s="177"/>
      <c r="BD5" s="178"/>
      <c r="BE5" s="178"/>
    </row>
    <row r="6" spans="2:61" ht="4.9000000000000004" customHeight="1" x14ac:dyDescent="0.15"/>
    <row r="7" spans="2:61" s="1" customFormat="1" ht="10.15" customHeight="1" x14ac:dyDescent="0.15">
      <c r="B7" s="541" t="s">
        <v>2</v>
      </c>
      <c r="C7" s="233"/>
      <c r="D7" s="233"/>
      <c r="E7" s="233"/>
      <c r="F7" s="233"/>
      <c r="G7" s="233"/>
      <c r="H7" s="233"/>
      <c r="I7" s="233"/>
      <c r="J7" s="233"/>
      <c r="K7" s="233"/>
      <c r="L7" s="233"/>
      <c r="M7" s="543" t="s">
        <v>44</v>
      </c>
      <c r="N7" s="543"/>
      <c r="O7" s="543"/>
      <c r="P7" s="543"/>
      <c r="Q7" s="543" t="s">
        <v>3</v>
      </c>
      <c r="R7" s="543"/>
      <c r="S7" s="543" t="s">
        <v>45</v>
      </c>
      <c r="T7" s="543"/>
      <c r="U7" s="543"/>
      <c r="V7" s="543"/>
      <c r="W7" s="543" t="s">
        <v>46</v>
      </c>
      <c r="X7" s="543"/>
      <c r="Y7" s="543"/>
      <c r="Z7" s="543"/>
      <c r="AA7" s="543"/>
      <c r="AB7" s="543"/>
      <c r="AC7" s="543"/>
      <c r="AD7" s="543"/>
      <c r="AE7" s="543"/>
      <c r="AF7" s="543"/>
      <c r="AG7" s="543"/>
      <c r="AH7" s="543"/>
      <c r="AI7" s="279" t="s">
        <v>47</v>
      </c>
      <c r="AJ7" s="278"/>
      <c r="AK7" s="278"/>
      <c r="AL7" s="278"/>
      <c r="AM7" s="278"/>
      <c r="AN7" s="278"/>
      <c r="AR7" s="544" t="s">
        <v>48</v>
      </c>
      <c r="AS7" s="545"/>
      <c r="AT7" s="545"/>
      <c r="AU7" s="545"/>
      <c r="AV7" s="545"/>
      <c r="AW7" s="545"/>
      <c r="AX7" s="545"/>
      <c r="AY7" s="545"/>
      <c r="AZ7" s="545"/>
      <c r="BA7" s="548"/>
      <c r="BB7" s="549"/>
      <c r="BC7" s="545" t="s">
        <v>49</v>
      </c>
      <c r="BD7" s="545"/>
      <c r="BE7" s="551"/>
    </row>
    <row r="8" spans="2:61" s="1" customFormat="1" ht="10.15" customHeight="1" x14ac:dyDescent="0.15">
      <c r="B8" s="542"/>
      <c r="C8" s="236"/>
      <c r="D8" s="236"/>
      <c r="E8" s="236"/>
      <c r="F8" s="236"/>
      <c r="G8" s="236"/>
      <c r="H8" s="236"/>
      <c r="I8" s="236"/>
      <c r="J8" s="236"/>
      <c r="K8" s="236"/>
      <c r="L8" s="236"/>
      <c r="M8" s="553"/>
      <c r="N8" s="554"/>
      <c r="O8" s="553"/>
      <c r="P8" s="554"/>
      <c r="Q8" s="553"/>
      <c r="R8" s="554"/>
      <c r="S8" s="553"/>
      <c r="T8" s="554"/>
      <c r="U8" s="553"/>
      <c r="V8" s="554"/>
      <c r="W8" s="553"/>
      <c r="X8" s="554"/>
      <c r="Y8" s="553"/>
      <c r="Z8" s="554"/>
      <c r="AA8" s="553"/>
      <c r="AB8" s="554"/>
      <c r="AC8" s="553"/>
      <c r="AD8" s="554"/>
      <c r="AE8" s="553"/>
      <c r="AF8" s="554"/>
      <c r="AG8" s="553"/>
      <c r="AH8" s="554"/>
      <c r="AI8" s="553"/>
      <c r="AJ8" s="554"/>
      <c r="AK8" s="553"/>
      <c r="AL8" s="554"/>
      <c r="AM8" s="553"/>
      <c r="AN8" s="557"/>
      <c r="AR8" s="546"/>
      <c r="AS8" s="547"/>
      <c r="AT8" s="547"/>
      <c r="AU8" s="547"/>
      <c r="AV8" s="547"/>
      <c r="AW8" s="547"/>
      <c r="AX8" s="547"/>
      <c r="AY8" s="547"/>
      <c r="AZ8" s="547"/>
      <c r="BA8" s="550"/>
      <c r="BB8" s="550"/>
      <c r="BC8" s="547"/>
      <c r="BD8" s="547"/>
      <c r="BE8" s="552"/>
    </row>
    <row r="9" spans="2:61" s="1" customFormat="1" ht="10.15" customHeight="1" x14ac:dyDescent="0.15">
      <c r="B9" s="542"/>
      <c r="C9" s="236"/>
      <c r="D9" s="236"/>
      <c r="E9" s="236"/>
      <c r="F9" s="236"/>
      <c r="G9" s="236"/>
      <c r="H9" s="236"/>
      <c r="I9" s="236"/>
      <c r="J9" s="236"/>
      <c r="K9" s="236"/>
      <c r="L9" s="236"/>
      <c r="M9" s="555"/>
      <c r="N9" s="556"/>
      <c r="O9" s="555"/>
      <c r="P9" s="556"/>
      <c r="Q9" s="555"/>
      <c r="R9" s="556"/>
      <c r="S9" s="555"/>
      <c r="T9" s="556"/>
      <c r="U9" s="555"/>
      <c r="V9" s="556"/>
      <c r="W9" s="555"/>
      <c r="X9" s="556"/>
      <c r="Y9" s="555"/>
      <c r="Z9" s="556"/>
      <c r="AA9" s="555"/>
      <c r="AB9" s="556"/>
      <c r="AC9" s="555"/>
      <c r="AD9" s="556"/>
      <c r="AE9" s="555"/>
      <c r="AF9" s="556"/>
      <c r="AG9" s="555"/>
      <c r="AH9" s="556"/>
      <c r="AI9" s="555"/>
      <c r="AJ9" s="556"/>
      <c r="AK9" s="555"/>
      <c r="AL9" s="556"/>
      <c r="AM9" s="555"/>
      <c r="AN9" s="558"/>
    </row>
    <row r="10" spans="2:61" s="2" customFormat="1" ht="12" customHeight="1" x14ac:dyDescent="0.15">
      <c r="B10" s="559" t="s">
        <v>50</v>
      </c>
      <c r="C10" s="560"/>
      <c r="D10" s="563" t="s">
        <v>51</v>
      </c>
      <c r="E10" s="564"/>
      <c r="F10" s="564"/>
      <c r="G10" s="564"/>
      <c r="H10" s="564"/>
      <c r="I10" s="564"/>
      <c r="J10" s="564"/>
      <c r="K10" s="564"/>
      <c r="L10" s="565"/>
      <c r="M10" s="569" t="s">
        <v>52</v>
      </c>
      <c r="N10" s="570"/>
      <c r="O10" s="570"/>
      <c r="P10" s="570"/>
      <c r="Q10" s="570"/>
      <c r="R10" s="570"/>
      <c r="S10" s="571"/>
      <c r="T10" s="575" t="s">
        <v>53</v>
      </c>
      <c r="U10" s="570"/>
      <c r="V10" s="570"/>
      <c r="W10" s="570"/>
      <c r="X10" s="570"/>
      <c r="Y10" s="570"/>
      <c r="Z10" s="570"/>
      <c r="AA10" s="570"/>
      <c r="AB10" s="570"/>
      <c r="AC10" s="576"/>
      <c r="AD10" s="579" t="s">
        <v>54</v>
      </c>
      <c r="AE10" s="580"/>
      <c r="AF10" s="575" t="s">
        <v>19</v>
      </c>
      <c r="AG10" s="570"/>
      <c r="AH10" s="570"/>
      <c r="AI10" s="570"/>
      <c r="AJ10" s="570"/>
      <c r="AK10" s="570"/>
      <c r="AL10" s="570"/>
      <c r="AM10" s="570"/>
      <c r="AN10" s="570"/>
      <c r="AO10" s="576"/>
      <c r="AP10" s="583" t="s">
        <v>55</v>
      </c>
      <c r="AQ10" s="584"/>
      <c r="AR10" s="584"/>
      <c r="AS10" s="584"/>
      <c r="AT10" s="584"/>
      <c r="AU10" s="585"/>
      <c r="AV10" s="575" t="s">
        <v>56</v>
      </c>
      <c r="AW10" s="570"/>
      <c r="AX10" s="570"/>
      <c r="AY10" s="570"/>
      <c r="AZ10" s="570"/>
      <c r="BA10" s="570"/>
      <c r="BB10" s="570"/>
      <c r="BC10" s="570"/>
      <c r="BD10" s="570"/>
      <c r="BE10" s="586"/>
    </row>
    <row r="11" spans="2:61" s="2" customFormat="1" ht="12" customHeight="1" x14ac:dyDescent="0.15">
      <c r="B11" s="561"/>
      <c r="C11" s="562"/>
      <c r="D11" s="566"/>
      <c r="E11" s="567"/>
      <c r="F11" s="567"/>
      <c r="G11" s="567"/>
      <c r="H11" s="567"/>
      <c r="I11" s="567"/>
      <c r="J11" s="567"/>
      <c r="K11" s="567"/>
      <c r="L11" s="568"/>
      <c r="M11" s="572"/>
      <c r="N11" s="573"/>
      <c r="O11" s="573"/>
      <c r="P11" s="573"/>
      <c r="Q11" s="573"/>
      <c r="R11" s="573"/>
      <c r="S11" s="574"/>
      <c r="T11" s="577"/>
      <c r="U11" s="573"/>
      <c r="V11" s="573"/>
      <c r="W11" s="573"/>
      <c r="X11" s="573"/>
      <c r="Y11" s="573"/>
      <c r="Z11" s="573"/>
      <c r="AA11" s="573"/>
      <c r="AB11" s="573"/>
      <c r="AC11" s="578"/>
      <c r="AD11" s="581"/>
      <c r="AE11" s="582"/>
      <c r="AF11" s="577"/>
      <c r="AG11" s="573"/>
      <c r="AH11" s="573"/>
      <c r="AI11" s="573"/>
      <c r="AJ11" s="573"/>
      <c r="AK11" s="573"/>
      <c r="AL11" s="573"/>
      <c r="AM11" s="573"/>
      <c r="AN11" s="573"/>
      <c r="AO11" s="578"/>
      <c r="AP11" s="589" t="s">
        <v>57</v>
      </c>
      <c r="AQ11" s="590"/>
      <c r="AR11" s="591"/>
      <c r="AS11" s="592" t="s">
        <v>58</v>
      </c>
      <c r="AT11" s="590"/>
      <c r="AU11" s="593"/>
      <c r="AV11" s="587"/>
      <c r="AW11" s="573"/>
      <c r="AX11" s="573"/>
      <c r="AY11" s="573"/>
      <c r="AZ11" s="573"/>
      <c r="BA11" s="573"/>
      <c r="BB11" s="573"/>
      <c r="BC11" s="573"/>
      <c r="BD11" s="573"/>
      <c r="BE11" s="588"/>
    </row>
    <row r="12" spans="2:61" ht="7.5" customHeight="1" x14ac:dyDescent="0.15">
      <c r="B12" s="594">
        <v>31</v>
      </c>
      <c r="C12" s="253"/>
      <c r="D12" s="595" t="s">
        <v>85</v>
      </c>
      <c r="E12" s="596"/>
      <c r="F12" s="596"/>
      <c r="G12" s="596"/>
      <c r="H12" s="596"/>
      <c r="I12" s="596"/>
      <c r="J12" s="596"/>
      <c r="K12" s="596"/>
      <c r="L12" s="597"/>
      <c r="M12" s="604" t="s">
        <v>170</v>
      </c>
      <c r="N12" s="605"/>
      <c r="O12" s="605"/>
      <c r="P12" s="605"/>
      <c r="Q12" s="605"/>
      <c r="R12" s="605"/>
      <c r="S12" s="606"/>
      <c r="T12" s="610"/>
      <c r="U12" s="611"/>
      <c r="V12" s="611"/>
      <c r="W12" s="611"/>
      <c r="X12" s="611"/>
      <c r="Y12" s="611"/>
      <c r="Z12" s="611"/>
      <c r="AA12" s="611"/>
      <c r="AB12" s="611"/>
      <c r="AC12" s="612" t="s">
        <v>8</v>
      </c>
      <c r="AD12" s="247">
        <v>18</v>
      </c>
      <c r="AE12" s="614"/>
      <c r="AF12" s="642"/>
      <c r="AG12" s="634"/>
      <c r="AH12" s="635"/>
      <c r="AI12" s="635"/>
      <c r="AJ12" s="635"/>
      <c r="AK12" s="635"/>
      <c r="AL12" s="635"/>
      <c r="AM12" s="636"/>
      <c r="AN12" s="644" t="s">
        <v>59</v>
      </c>
      <c r="AO12" s="645"/>
      <c r="AP12" s="648" t="s">
        <v>60</v>
      </c>
      <c r="AQ12" s="649"/>
      <c r="AR12" s="650"/>
      <c r="AS12" s="648" t="s">
        <v>60</v>
      </c>
      <c r="AT12" s="649"/>
      <c r="AU12" s="650"/>
      <c r="AV12" s="651"/>
      <c r="AW12" s="652"/>
      <c r="AX12" s="652"/>
      <c r="AY12" s="652"/>
      <c r="AZ12" s="652"/>
      <c r="BA12" s="652"/>
      <c r="BB12" s="652"/>
      <c r="BC12" s="652"/>
      <c r="BD12" s="653"/>
      <c r="BE12" s="617" t="s">
        <v>8</v>
      </c>
    </row>
    <row r="13" spans="2:61" ht="10.5" customHeight="1" x14ac:dyDescent="0.15">
      <c r="B13" s="542"/>
      <c r="C13" s="306"/>
      <c r="D13" s="598"/>
      <c r="E13" s="599"/>
      <c r="F13" s="599"/>
      <c r="G13" s="599"/>
      <c r="H13" s="599"/>
      <c r="I13" s="599"/>
      <c r="J13" s="599"/>
      <c r="K13" s="599"/>
      <c r="L13" s="600"/>
      <c r="M13" s="607"/>
      <c r="N13" s="608"/>
      <c r="O13" s="608"/>
      <c r="P13" s="608"/>
      <c r="Q13" s="608"/>
      <c r="R13" s="608"/>
      <c r="S13" s="609"/>
      <c r="T13" s="619"/>
      <c r="U13" s="620"/>
      <c r="V13" s="620"/>
      <c r="W13" s="620"/>
      <c r="X13" s="620"/>
      <c r="Y13" s="620"/>
      <c r="Z13" s="620"/>
      <c r="AA13" s="620"/>
      <c r="AB13" s="620"/>
      <c r="AC13" s="613"/>
      <c r="AD13" s="615"/>
      <c r="AE13" s="616"/>
      <c r="AF13" s="643"/>
      <c r="AG13" s="637"/>
      <c r="AH13" s="638"/>
      <c r="AI13" s="638"/>
      <c r="AJ13" s="638"/>
      <c r="AK13" s="638"/>
      <c r="AL13" s="638"/>
      <c r="AM13" s="639"/>
      <c r="AN13" s="646"/>
      <c r="AO13" s="647"/>
      <c r="AP13" s="621">
        <v>89</v>
      </c>
      <c r="AQ13" s="622"/>
      <c r="AR13" s="616"/>
      <c r="AS13" s="623"/>
      <c r="AT13" s="624"/>
      <c r="AU13" s="625"/>
      <c r="AV13" s="654"/>
      <c r="AW13" s="655"/>
      <c r="AX13" s="655"/>
      <c r="AY13" s="655"/>
      <c r="AZ13" s="655"/>
      <c r="BA13" s="655"/>
      <c r="BB13" s="655"/>
      <c r="BC13" s="655"/>
      <c r="BD13" s="656"/>
      <c r="BE13" s="618"/>
      <c r="BF13" s="39"/>
      <c r="BG13" s="39"/>
      <c r="BH13" s="39"/>
      <c r="BI13" s="40" t="s">
        <v>61</v>
      </c>
    </row>
    <row r="14" spans="2:61" ht="7.5" customHeight="1" x14ac:dyDescent="0.15">
      <c r="B14" s="542"/>
      <c r="C14" s="306"/>
      <c r="D14" s="598"/>
      <c r="E14" s="599"/>
      <c r="F14" s="599"/>
      <c r="G14" s="599"/>
      <c r="H14" s="599"/>
      <c r="I14" s="599"/>
      <c r="J14" s="599"/>
      <c r="K14" s="599"/>
      <c r="L14" s="600"/>
      <c r="M14" s="626" t="s">
        <v>171</v>
      </c>
      <c r="N14" s="627"/>
      <c r="O14" s="627"/>
      <c r="P14" s="627"/>
      <c r="Q14" s="627"/>
      <c r="R14" s="627"/>
      <c r="S14" s="628"/>
      <c r="T14" s="610"/>
      <c r="U14" s="611"/>
      <c r="V14" s="611"/>
      <c r="W14" s="611"/>
      <c r="X14" s="611"/>
      <c r="Y14" s="611"/>
      <c r="Z14" s="611"/>
      <c r="AA14" s="611"/>
      <c r="AB14" s="611"/>
      <c r="AC14" s="47"/>
      <c r="AD14" s="247">
        <v>19</v>
      </c>
      <c r="AE14" s="614"/>
      <c r="AF14" s="632"/>
      <c r="AG14" s="634"/>
      <c r="AH14" s="635"/>
      <c r="AI14" s="635"/>
      <c r="AJ14" s="635"/>
      <c r="AK14" s="635"/>
      <c r="AL14" s="635"/>
      <c r="AM14" s="636"/>
      <c r="AN14" s="78"/>
      <c r="AO14" s="47"/>
      <c r="AP14" s="308">
        <v>79</v>
      </c>
      <c r="AQ14" s="236"/>
      <c r="AR14" s="306"/>
      <c r="AS14" s="657"/>
      <c r="AT14" s="658"/>
      <c r="AU14" s="659"/>
      <c r="AV14" s="663"/>
      <c r="AW14" s="664"/>
      <c r="AX14" s="664"/>
      <c r="AY14" s="664"/>
      <c r="AZ14" s="664"/>
      <c r="BA14" s="664"/>
      <c r="BB14" s="664"/>
      <c r="BC14" s="664"/>
      <c r="BD14" s="664"/>
      <c r="BE14" s="665"/>
      <c r="BF14" s="39"/>
      <c r="BG14" s="39"/>
      <c r="BH14" s="39"/>
      <c r="BI14" s="40"/>
    </row>
    <row r="15" spans="2:61" ht="10.5" customHeight="1" x14ac:dyDescent="0.15">
      <c r="B15" s="542"/>
      <c r="C15" s="306"/>
      <c r="D15" s="598"/>
      <c r="E15" s="599"/>
      <c r="F15" s="599"/>
      <c r="G15" s="599"/>
      <c r="H15" s="599"/>
      <c r="I15" s="599"/>
      <c r="J15" s="599"/>
      <c r="K15" s="599"/>
      <c r="L15" s="600"/>
      <c r="M15" s="629"/>
      <c r="N15" s="630"/>
      <c r="O15" s="630"/>
      <c r="P15" s="630"/>
      <c r="Q15" s="630"/>
      <c r="R15" s="630"/>
      <c r="S15" s="631"/>
      <c r="T15" s="619"/>
      <c r="U15" s="620"/>
      <c r="V15" s="620"/>
      <c r="W15" s="620"/>
      <c r="X15" s="620"/>
      <c r="Y15" s="620"/>
      <c r="Z15" s="620"/>
      <c r="AA15" s="620"/>
      <c r="AB15" s="620"/>
      <c r="AC15" s="41"/>
      <c r="AD15" s="615"/>
      <c r="AE15" s="616"/>
      <c r="AF15" s="633"/>
      <c r="AG15" s="637"/>
      <c r="AH15" s="638"/>
      <c r="AI15" s="638"/>
      <c r="AJ15" s="638"/>
      <c r="AK15" s="638"/>
      <c r="AL15" s="638"/>
      <c r="AM15" s="639"/>
      <c r="AN15" s="667"/>
      <c r="AO15" s="667"/>
      <c r="AP15" s="621"/>
      <c r="AQ15" s="640"/>
      <c r="AR15" s="641"/>
      <c r="AS15" s="660"/>
      <c r="AT15" s="661"/>
      <c r="AU15" s="662"/>
      <c r="AV15" s="619"/>
      <c r="AW15" s="620"/>
      <c r="AX15" s="620"/>
      <c r="AY15" s="620"/>
      <c r="AZ15" s="620"/>
      <c r="BA15" s="620"/>
      <c r="BB15" s="620"/>
      <c r="BC15" s="620"/>
      <c r="BD15" s="620"/>
      <c r="BE15" s="666"/>
      <c r="BF15" s="43">
        <v>4</v>
      </c>
      <c r="BG15" s="43">
        <v>3</v>
      </c>
      <c r="BH15" s="43">
        <v>2</v>
      </c>
      <c r="BI15" s="43">
        <v>1</v>
      </c>
    </row>
    <row r="16" spans="2:61" ht="7.5" customHeight="1" x14ac:dyDescent="0.15">
      <c r="B16" s="542"/>
      <c r="C16" s="306"/>
      <c r="D16" s="598"/>
      <c r="E16" s="599"/>
      <c r="F16" s="599"/>
      <c r="G16" s="599"/>
      <c r="H16" s="599"/>
      <c r="I16" s="599"/>
      <c r="J16" s="599"/>
      <c r="K16" s="599"/>
      <c r="L16" s="600"/>
      <c r="M16" s="626" t="s">
        <v>173</v>
      </c>
      <c r="N16" s="627"/>
      <c r="O16" s="627"/>
      <c r="P16" s="627"/>
      <c r="Q16" s="627"/>
      <c r="R16" s="627"/>
      <c r="S16" s="628"/>
      <c r="T16" s="610"/>
      <c r="U16" s="611"/>
      <c r="V16" s="611"/>
      <c r="W16" s="611"/>
      <c r="X16" s="611"/>
      <c r="Y16" s="611"/>
      <c r="Z16" s="611"/>
      <c r="AA16" s="611"/>
      <c r="AB16" s="611"/>
      <c r="AD16" s="247"/>
      <c r="AE16" s="253"/>
      <c r="AF16" s="632"/>
      <c r="AG16" s="634"/>
      <c r="AH16" s="635"/>
      <c r="AI16" s="635"/>
      <c r="AJ16" s="635"/>
      <c r="AK16" s="635"/>
      <c r="AL16" s="635"/>
      <c r="AM16" s="636"/>
      <c r="AN16" s="179"/>
      <c r="AO16" s="179"/>
      <c r="AP16" s="674"/>
      <c r="AQ16" s="675"/>
      <c r="AR16" s="676"/>
      <c r="AS16" s="657"/>
      <c r="AT16" s="658"/>
      <c r="AU16" s="659"/>
      <c r="AV16" s="663"/>
      <c r="AW16" s="664"/>
      <c r="AX16" s="664"/>
      <c r="AY16" s="664"/>
      <c r="AZ16" s="664"/>
      <c r="BA16" s="664"/>
      <c r="BB16" s="664"/>
      <c r="BC16" s="664"/>
      <c r="BD16" s="664"/>
      <c r="BE16" s="176"/>
      <c r="BF16" s="43"/>
      <c r="BG16" s="43"/>
      <c r="BH16" s="43"/>
      <c r="BI16" s="43"/>
    </row>
    <row r="17" spans="2:61" ht="10.5" customHeight="1" x14ac:dyDescent="0.15">
      <c r="B17" s="542"/>
      <c r="C17" s="306"/>
      <c r="D17" s="598"/>
      <c r="E17" s="599"/>
      <c r="F17" s="599"/>
      <c r="G17" s="599"/>
      <c r="H17" s="599"/>
      <c r="I17" s="599"/>
      <c r="J17" s="599"/>
      <c r="K17" s="599"/>
      <c r="L17" s="600"/>
      <c r="M17" s="629"/>
      <c r="N17" s="630"/>
      <c r="O17" s="630"/>
      <c r="P17" s="630"/>
      <c r="Q17" s="630"/>
      <c r="R17" s="630"/>
      <c r="S17" s="631"/>
      <c r="T17" s="619"/>
      <c r="U17" s="620"/>
      <c r="V17" s="620"/>
      <c r="W17" s="620"/>
      <c r="X17" s="620"/>
      <c r="Y17" s="620"/>
      <c r="Z17" s="620"/>
      <c r="AA17" s="620"/>
      <c r="AB17" s="620"/>
      <c r="AC17" s="48"/>
      <c r="AD17" s="621"/>
      <c r="AE17" s="641"/>
      <c r="AF17" s="633"/>
      <c r="AG17" s="637"/>
      <c r="AH17" s="638"/>
      <c r="AI17" s="638"/>
      <c r="AJ17" s="638"/>
      <c r="AK17" s="638"/>
      <c r="AL17" s="638"/>
      <c r="AM17" s="639"/>
      <c r="AN17" s="680"/>
      <c r="AO17" s="681"/>
      <c r="AP17" s="677"/>
      <c r="AQ17" s="678"/>
      <c r="AR17" s="679"/>
      <c r="AS17" s="660"/>
      <c r="AT17" s="661"/>
      <c r="AU17" s="662"/>
      <c r="AV17" s="619"/>
      <c r="AW17" s="620"/>
      <c r="AX17" s="620"/>
      <c r="AY17" s="620"/>
      <c r="AZ17" s="620"/>
      <c r="BA17" s="620"/>
      <c r="BB17" s="620"/>
      <c r="BC17" s="620"/>
      <c r="BD17" s="620"/>
      <c r="BE17" s="42"/>
      <c r="BF17" s="682" t="s">
        <v>62</v>
      </c>
      <c r="BG17" s="668" t="s">
        <v>63</v>
      </c>
      <c r="BH17" s="668" t="s">
        <v>64</v>
      </c>
      <c r="BI17" s="669" t="s">
        <v>174</v>
      </c>
    </row>
    <row r="18" spans="2:61" ht="7.5" customHeight="1" x14ac:dyDescent="0.15">
      <c r="B18" s="175"/>
      <c r="C18" s="173"/>
      <c r="D18" s="598"/>
      <c r="E18" s="599"/>
      <c r="F18" s="599"/>
      <c r="G18" s="599"/>
      <c r="H18" s="599"/>
      <c r="I18" s="599"/>
      <c r="J18" s="599"/>
      <c r="K18" s="599"/>
      <c r="L18" s="600"/>
      <c r="M18" s="626" t="s">
        <v>175</v>
      </c>
      <c r="N18" s="627"/>
      <c r="O18" s="627"/>
      <c r="P18" s="627"/>
      <c r="Q18" s="627"/>
      <c r="R18" s="627"/>
      <c r="S18" s="628"/>
      <c r="T18" s="610"/>
      <c r="U18" s="611"/>
      <c r="V18" s="611"/>
      <c r="W18" s="611"/>
      <c r="X18" s="611"/>
      <c r="Y18" s="611"/>
      <c r="Z18" s="611"/>
      <c r="AA18" s="611"/>
      <c r="AB18" s="611"/>
      <c r="AD18" s="247">
        <v>19</v>
      </c>
      <c r="AE18" s="253"/>
      <c r="AF18" s="180"/>
      <c r="AG18" s="664"/>
      <c r="AH18" s="664"/>
      <c r="AI18" s="664"/>
      <c r="AJ18" s="664"/>
      <c r="AK18" s="664"/>
      <c r="AL18" s="664"/>
      <c r="AM18" s="664"/>
      <c r="AN18" s="670"/>
      <c r="AO18" s="671"/>
      <c r="AP18" s="247">
        <v>34</v>
      </c>
      <c r="AQ18" s="673"/>
      <c r="AR18" s="253"/>
      <c r="AS18" s="657"/>
      <c r="AT18" s="658"/>
      <c r="AU18" s="659"/>
      <c r="AV18" s="663"/>
      <c r="AW18" s="664"/>
      <c r="AX18" s="664"/>
      <c r="AY18" s="664"/>
      <c r="AZ18" s="664"/>
      <c r="BA18" s="664"/>
      <c r="BB18" s="664"/>
      <c r="BC18" s="664"/>
      <c r="BD18" s="664"/>
      <c r="BE18" s="83"/>
      <c r="BF18" s="682"/>
      <c r="BG18" s="668"/>
      <c r="BH18" s="668"/>
      <c r="BI18" s="669"/>
    </row>
    <row r="19" spans="2:61" ht="10.5" customHeight="1" x14ac:dyDescent="0.15">
      <c r="B19" s="175"/>
      <c r="C19" s="173"/>
      <c r="D19" s="601"/>
      <c r="E19" s="602"/>
      <c r="F19" s="602"/>
      <c r="G19" s="602"/>
      <c r="H19" s="602"/>
      <c r="I19" s="602"/>
      <c r="J19" s="602"/>
      <c r="K19" s="602"/>
      <c r="L19" s="603"/>
      <c r="M19" s="629"/>
      <c r="N19" s="630"/>
      <c r="O19" s="630"/>
      <c r="P19" s="630"/>
      <c r="Q19" s="630"/>
      <c r="R19" s="630"/>
      <c r="S19" s="631"/>
      <c r="T19" s="619"/>
      <c r="U19" s="620"/>
      <c r="V19" s="620"/>
      <c r="W19" s="620"/>
      <c r="X19" s="620"/>
      <c r="Y19" s="620"/>
      <c r="Z19" s="620"/>
      <c r="AA19" s="620"/>
      <c r="AB19" s="620"/>
      <c r="AD19" s="621"/>
      <c r="AE19" s="641"/>
      <c r="AF19" s="180"/>
      <c r="AG19" s="620"/>
      <c r="AH19" s="620"/>
      <c r="AI19" s="620"/>
      <c r="AJ19" s="620"/>
      <c r="AK19" s="620"/>
      <c r="AL19" s="620"/>
      <c r="AM19" s="620"/>
      <c r="AN19" s="667"/>
      <c r="AO19" s="672"/>
      <c r="AP19" s="621"/>
      <c r="AQ19" s="640"/>
      <c r="AR19" s="641"/>
      <c r="AS19" s="660"/>
      <c r="AT19" s="661"/>
      <c r="AU19" s="662"/>
      <c r="AV19" s="619"/>
      <c r="AW19" s="620"/>
      <c r="AX19" s="620"/>
      <c r="AY19" s="620"/>
      <c r="AZ19" s="620"/>
      <c r="BA19" s="620"/>
      <c r="BB19" s="620"/>
      <c r="BC19" s="620"/>
      <c r="BD19" s="620"/>
      <c r="BE19" s="83"/>
      <c r="BF19" s="682"/>
      <c r="BG19" s="668"/>
      <c r="BH19" s="668"/>
      <c r="BI19" s="669"/>
    </row>
    <row r="20" spans="2:61" ht="7.5" customHeight="1" x14ac:dyDescent="0.15">
      <c r="B20" s="594">
        <v>32</v>
      </c>
      <c r="C20" s="253"/>
      <c r="D20" s="687" t="s">
        <v>65</v>
      </c>
      <c r="E20" s="688"/>
      <c r="F20" s="688"/>
      <c r="G20" s="688"/>
      <c r="H20" s="688"/>
      <c r="I20" s="688"/>
      <c r="J20" s="688"/>
      <c r="K20" s="688"/>
      <c r="L20" s="689"/>
      <c r="M20" s="604" t="s">
        <v>170</v>
      </c>
      <c r="N20" s="605"/>
      <c r="O20" s="605"/>
      <c r="P20" s="605"/>
      <c r="Q20" s="605"/>
      <c r="R20" s="605"/>
      <c r="S20" s="606"/>
      <c r="T20" s="610"/>
      <c r="U20" s="611"/>
      <c r="V20" s="611"/>
      <c r="W20" s="611"/>
      <c r="X20" s="611"/>
      <c r="Y20" s="611"/>
      <c r="Z20" s="611"/>
      <c r="AA20" s="611"/>
      <c r="AB20" s="611"/>
      <c r="AC20" s="612"/>
      <c r="AD20" s="247">
        <v>20</v>
      </c>
      <c r="AE20" s="253"/>
      <c r="AF20" s="632"/>
      <c r="AG20" s="634"/>
      <c r="AH20" s="635"/>
      <c r="AI20" s="635"/>
      <c r="AJ20" s="635"/>
      <c r="AK20" s="635"/>
      <c r="AL20" s="635"/>
      <c r="AM20" s="636"/>
      <c r="AN20" s="644"/>
      <c r="AO20" s="645"/>
      <c r="AP20" s="308">
        <v>16</v>
      </c>
      <c r="AQ20" s="236"/>
      <c r="AR20" s="306"/>
      <c r="AS20" s="657"/>
      <c r="AT20" s="658"/>
      <c r="AU20" s="659"/>
      <c r="AV20" s="663"/>
      <c r="AW20" s="664"/>
      <c r="AX20" s="664"/>
      <c r="AY20" s="664"/>
      <c r="AZ20" s="664"/>
      <c r="BA20" s="664"/>
      <c r="BB20" s="664"/>
      <c r="BC20" s="664"/>
      <c r="BD20" s="664"/>
      <c r="BE20" s="683"/>
      <c r="BF20" s="682"/>
      <c r="BG20" s="668"/>
      <c r="BH20" s="668"/>
      <c r="BI20" s="669"/>
    </row>
    <row r="21" spans="2:61" ht="10.5" customHeight="1" x14ac:dyDescent="0.15">
      <c r="B21" s="542"/>
      <c r="C21" s="306"/>
      <c r="D21" s="690"/>
      <c r="E21" s="691"/>
      <c r="F21" s="691"/>
      <c r="G21" s="691"/>
      <c r="H21" s="691"/>
      <c r="I21" s="691"/>
      <c r="J21" s="691"/>
      <c r="K21" s="691"/>
      <c r="L21" s="692"/>
      <c r="M21" s="607"/>
      <c r="N21" s="608"/>
      <c r="O21" s="608"/>
      <c r="P21" s="608"/>
      <c r="Q21" s="608"/>
      <c r="R21" s="608"/>
      <c r="S21" s="609"/>
      <c r="T21" s="619"/>
      <c r="U21" s="620"/>
      <c r="V21" s="620"/>
      <c r="W21" s="620"/>
      <c r="X21" s="620"/>
      <c r="Y21" s="620"/>
      <c r="Z21" s="620"/>
      <c r="AA21" s="620"/>
      <c r="AB21" s="620"/>
      <c r="AC21" s="613"/>
      <c r="AD21" s="308"/>
      <c r="AE21" s="306"/>
      <c r="AF21" s="633"/>
      <c r="AG21" s="637"/>
      <c r="AH21" s="638"/>
      <c r="AI21" s="638"/>
      <c r="AJ21" s="638"/>
      <c r="AK21" s="638"/>
      <c r="AL21" s="638"/>
      <c r="AM21" s="639"/>
      <c r="AN21" s="646"/>
      <c r="AO21" s="647"/>
      <c r="AP21" s="621"/>
      <c r="AQ21" s="640"/>
      <c r="AR21" s="641"/>
      <c r="AS21" s="660"/>
      <c r="AT21" s="661"/>
      <c r="AU21" s="662"/>
      <c r="AV21" s="619"/>
      <c r="AW21" s="620"/>
      <c r="AX21" s="620"/>
      <c r="AY21" s="620"/>
      <c r="AZ21" s="620"/>
      <c r="BA21" s="620"/>
      <c r="BB21" s="620"/>
      <c r="BC21" s="620"/>
      <c r="BD21" s="620"/>
      <c r="BE21" s="684"/>
      <c r="BF21" s="682"/>
      <c r="BG21" s="668"/>
      <c r="BH21" s="668"/>
      <c r="BI21" s="669"/>
    </row>
    <row r="22" spans="2:61" ht="7.5" customHeight="1" x14ac:dyDescent="0.15">
      <c r="B22" s="542"/>
      <c r="C22" s="306"/>
      <c r="D22" s="690"/>
      <c r="E22" s="691"/>
      <c r="F22" s="691"/>
      <c r="G22" s="691"/>
      <c r="H22" s="691"/>
      <c r="I22" s="691"/>
      <c r="J22" s="691"/>
      <c r="K22" s="691"/>
      <c r="L22" s="692"/>
      <c r="M22" s="626" t="s">
        <v>171</v>
      </c>
      <c r="N22" s="627"/>
      <c r="O22" s="627"/>
      <c r="P22" s="627"/>
      <c r="Q22" s="627"/>
      <c r="R22" s="627"/>
      <c r="S22" s="628"/>
      <c r="T22" s="610"/>
      <c r="U22" s="611"/>
      <c r="V22" s="611"/>
      <c r="W22" s="611"/>
      <c r="X22" s="611"/>
      <c r="Y22" s="611"/>
      <c r="Z22" s="611"/>
      <c r="AA22" s="611"/>
      <c r="AB22" s="611"/>
      <c r="AC22" s="47"/>
      <c r="AD22" s="308"/>
      <c r="AE22" s="306"/>
      <c r="AF22" s="632"/>
      <c r="AG22" s="634"/>
      <c r="AH22" s="635"/>
      <c r="AI22" s="635"/>
      <c r="AJ22" s="635"/>
      <c r="AK22" s="635"/>
      <c r="AL22" s="635"/>
      <c r="AM22" s="636"/>
      <c r="AN22" s="78"/>
      <c r="AO22" s="47"/>
      <c r="AP22" s="247">
        <v>11</v>
      </c>
      <c r="AQ22" s="673"/>
      <c r="AR22" s="253"/>
      <c r="AS22" s="657"/>
      <c r="AT22" s="658"/>
      <c r="AU22" s="659"/>
      <c r="AV22" s="663"/>
      <c r="AW22" s="664"/>
      <c r="AX22" s="664"/>
      <c r="AY22" s="664"/>
      <c r="AZ22" s="664"/>
      <c r="BA22" s="664"/>
      <c r="BB22" s="664"/>
      <c r="BC22" s="664"/>
      <c r="BD22" s="664"/>
      <c r="BE22" s="685"/>
      <c r="BF22" s="682"/>
      <c r="BG22" s="668"/>
      <c r="BH22" s="668"/>
      <c r="BI22" s="669"/>
    </row>
    <row r="23" spans="2:61" ht="10.5" customHeight="1" x14ac:dyDescent="0.15">
      <c r="B23" s="542"/>
      <c r="C23" s="306"/>
      <c r="D23" s="690"/>
      <c r="E23" s="691"/>
      <c r="F23" s="691"/>
      <c r="G23" s="691"/>
      <c r="H23" s="691"/>
      <c r="I23" s="691"/>
      <c r="J23" s="691"/>
      <c r="K23" s="691"/>
      <c r="L23" s="692"/>
      <c r="M23" s="629"/>
      <c r="N23" s="630"/>
      <c r="O23" s="630"/>
      <c r="P23" s="630"/>
      <c r="Q23" s="630"/>
      <c r="R23" s="630"/>
      <c r="S23" s="631"/>
      <c r="T23" s="619"/>
      <c r="U23" s="620"/>
      <c r="V23" s="620"/>
      <c r="W23" s="620"/>
      <c r="X23" s="620"/>
      <c r="Y23" s="620"/>
      <c r="Z23" s="620"/>
      <c r="AA23" s="620"/>
      <c r="AB23" s="620"/>
      <c r="AC23" s="41"/>
      <c r="AD23" s="308"/>
      <c r="AE23" s="306"/>
      <c r="AF23" s="633"/>
      <c r="AG23" s="637"/>
      <c r="AH23" s="638"/>
      <c r="AI23" s="638"/>
      <c r="AJ23" s="638"/>
      <c r="AK23" s="638"/>
      <c r="AL23" s="638"/>
      <c r="AM23" s="639"/>
      <c r="AN23" s="667"/>
      <c r="AO23" s="667"/>
      <c r="AP23" s="308"/>
      <c r="AQ23" s="236"/>
      <c r="AR23" s="306"/>
      <c r="AS23" s="660"/>
      <c r="AT23" s="661"/>
      <c r="AU23" s="662"/>
      <c r="AV23" s="619"/>
      <c r="AW23" s="620"/>
      <c r="AX23" s="620"/>
      <c r="AY23" s="620"/>
      <c r="AZ23" s="620"/>
      <c r="BA23" s="620"/>
      <c r="BB23" s="620"/>
      <c r="BC23" s="620"/>
      <c r="BD23" s="620"/>
      <c r="BE23" s="686"/>
      <c r="BF23" s="682"/>
      <c r="BG23" s="668"/>
      <c r="BH23" s="668"/>
      <c r="BI23" s="669"/>
    </row>
    <row r="24" spans="2:61" ht="7.5" customHeight="1" x14ac:dyDescent="0.15">
      <c r="B24" s="542"/>
      <c r="C24" s="306"/>
      <c r="D24" s="690"/>
      <c r="E24" s="691"/>
      <c r="F24" s="691"/>
      <c r="G24" s="691"/>
      <c r="H24" s="691"/>
      <c r="I24" s="691"/>
      <c r="J24" s="691"/>
      <c r="K24" s="691"/>
      <c r="L24" s="692"/>
      <c r="M24" s="626" t="s">
        <v>176</v>
      </c>
      <c r="N24" s="627"/>
      <c r="O24" s="627"/>
      <c r="P24" s="627"/>
      <c r="Q24" s="627"/>
      <c r="R24" s="627"/>
      <c r="S24" s="628"/>
      <c r="T24" s="610"/>
      <c r="U24" s="611"/>
      <c r="V24" s="611"/>
      <c r="W24" s="611"/>
      <c r="X24" s="611"/>
      <c r="Y24" s="611"/>
      <c r="Z24" s="611"/>
      <c r="AA24" s="611"/>
      <c r="AB24" s="611"/>
      <c r="AD24" s="247">
        <v>19</v>
      </c>
      <c r="AE24" s="253"/>
      <c r="AF24" s="632"/>
      <c r="AG24" s="634"/>
      <c r="AH24" s="635"/>
      <c r="AI24" s="635"/>
      <c r="AJ24" s="635"/>
      <c r="AK24" s="635"/>
      <c r="AL24" s="635"/>
      <c r="AM24" s="636"/>
      <c r="AN24" s="179"/>
      <c r="AO24" s="179"/>
      <c r="AP24" s="308"/>
      <c r="AQ24" s="236"/>
      <c r="AR24" s="306"/>
      <c r="AS24" s="657"/>
      <c r="AT24" s="658"/>
      <c r="AU24" s="659"/>
      <c r="AV24" s="663"/>
      <c r="AW24" s="664"/>
      <c r="AX24" s="664"/>
      <c r="AY24" s="664"/>
      <c r="AZ24" s="664"/>
      <c r="BA24" s="664"/>
      <c r="BB24" s="664"/>
      <c r="BC24" s="664"/>
      <c r="BD24" s="664"/>
      <c r="BE24" s="174"/>
      <c r="BF24" s="682"/>
      <c r="BG24" s="668"/>
      <c r="BH24" s="668"/>
      <c r="BI24" s="669"/>
    </row>
    <row r="25" spans="2:61" ht="10.5" customHeight="1" x14ac:dyDescent="0.15">
      <c r="B25" s="542"/>
      <c r="C25" s="306"/>
      <c r="D25" s="690"/>
      <c r="E25" s="691"/>
      <c r="F25" s="691"/>
      <c r="G25" s="691"/>
      <c r="H25" s="691"/>
      <c r="I25" s="691"/>
      <c r="J25" s="691"/>
      <c r="K25" s="691"/>
      <c r="L25" s="692"/>
      <c r="M25" s="629"/>
      <c r="N25" s="630"/>
      <c r="O25" s="630"/>
      <c r="P25" s="630"/>
      <c r="Q25" s="630"/>
      <c r="R25" s="630"/>
      <c r="S25" s="631"/>
      <c r="T25" s="619"/>
      <c r="U25" s="620"/>
      <c r="V25" s="620"/>
      <c r="W25" s="620"/>
      <c r="X25" s="620"/>
      <c r="Y25" s="620"/>
      <c r="Z25" s="620"/>
      <c r="AA25" s="620"/>
      <c r="AB25" s="620"/>
      <c r="AC25" s="48"/>
      <c r="AD25" s="308"/>
      <c r="AE25" s="306"/>
      <c r="AF25" s="633"/>
      <c r="AG25" s="637"/>
      <c r="AH25" s="638"/>
      <c r="AI25" s="638"/>
      <c r="AJ25" s="638"/>
      <c r="AK25" s="638"/>
      <c r="AL25" s="638"/>
      <c r="AM25" s="639"/>
      <c r="AN25" s="680"/>
      <c r="AO25" s="681"/>
      <c r="AP25" s="308"/>
      <c r="AQ25" s="236"/>
      <c r="AR25" s="306"/>
      <c r="AS25" s="660"/>
      <c r="AT25" s="661"/>
      <c r="AU25" s="662"/>
      <c r="AV25" s="619"/>
      <c r="AW25" s="620"/>
      <c r="AX25" s="620"/>
      <c r="AY25" s="620"/>
      <c r="AZ25" s="620"/>
      <c r="BA25" s="620"/>
      <c r="BB25" s="620"/>
      <c r="BC25" s="620"/>
      <c r="BD25" s="620"/>
      <c r="BE25" s="50"/>
      <c r="BF25" s="682"/>
      <c r="BG25" s="668"/>
      <c r="BH25" s="668"/>
      <c r="BI25" s="669"/>
    </row>
    <row r="26" spans="2:61" ht="7.5" customHeight="1" x14ac:dyDescent="0.15">
      <c r="B26" s="594">
        <v>33</v>
      </c>
      <c r="C26" s="253"/>
      <c r="D26" s="687" t="s">
        <v>84</v>
      </c>
      <c r="E26" s="688"/>
      <c r="F26" s="688"/>
      <c r="G26" s="688"/>
      <c r="H26" s="688"/>
      <c r="I26" s="688"/>
      <c r="J26" s="688"/>
      <c r="K26" s="688"/>
      <c r="L26" s="689"/>
      <c r="M26" s="693" t="s">
        <v>170</v>
      </c>
      <c r="N26" s="694"/>
      <c r="O26" s="694"/>
      <c r="P26" s="694"/>
      <c r="Q26" s="694"/>
      <c r="R26" s="694"/>
      <c r="S26" s="695"/>
      <c r="T26" s="610"/>
      <c r="U26" s="611"/>
      <c r="V26" s="611"/>
      <c r="W26" s="611"/>
      <c r="X26" s="611"/>
      <c r="Y26" s="611"/>
      <c r="Z26" s="611"/>
      <c r="AA26" s="611"/>
      <c r="AB26" s="611"/>
      <c r="AC26" s="699"/>
      <c r="AD26" s="247">
        <v>18</v>
      </c>
      <c r="AE26" s="253"/>
      <c r="AF26" s="632"/>
      <c r="AG26" s="664"/>
      <c r="AH26" s="664"/>
      <c r="AI26" s="664"/>
      <c r="AJ26" s="664"/>
      <c r="AK26" s="664"/>
      <c r="AL26" s="664"/>
      <c r="AM26" s="664"/>
      <c r="AN26" s="703"/>
      <c r="AO26" s="699"/>
      <c r="AP26" s="247">
        <v>10</v>
      </c>
      <c r="AQ26" s="673"/>
      <c r="AR26" s="253"/>
      <c r="AS26" s="657"/>
      <c r="AT26" s="658"/>
      <c r="AU26" s="659"/>
      <c r="AV26" s="663"/>
      <c r="AW26" s="664"/>
      <c r="AX26" s="664"/>
      <c r="AY26" s="664"/>
      <c r="AZ26" s="664"/>
      <c r="BA26" s="664"/>
      <c r="BB26" s="664"/>
      <c r="BC26" s="664"/>
      <c r="BD26" s="664"/>
      <c r="BE26" s="701"/>
      <c r="BF26" s="682"/>
      <c r="BG26" s="668"/>
      <c r="BH26" s="668"/>
      <c r="BI26" s="669"/>
    </row>
    <row r="27" spans="2:61" ht="10.5" customHeight="1" x14ac:dyDescent="0.15">
      <c r="B27" s="542"/>
      <c r="C27" s="306"/>
      <c r="D27" s="690"/>
      <c r="E27" s="691"/>
      <c r="F27" s="691"/>
      <c r="G27" s="691"/>
      <c r="H27" s="691"/>
      <c r="I27" s="691"/>
      <c r="J27" s="691"/>
      <c r="K27" s="691"/>
      <c r="L27" s="692"/>
      <c r="M27" s="696"/>
      <c r="N27" s="697"/>
      <c r="O27" s="697"/>
      <c r="P27" s="697"/>
      <c r="Q27" s="697"/>
      <c r="R27" s="697"/>
      <c r="S27" s="698"/>
      <c r="T27" s="619"/>
      <c r="U27" s="620"/>
      <c r="V27" s="620"/>
      <c r="W27" s="620"/>
      <c r="X27" s="620"/>
      <c r="Y27" s="620"/>
      <c r="Z27" s="620"/>
      <c r="AA27" s="620"/>
      <c r="AB27" s="620"/>
      <c r="AC27" s="700"/>
      <c r="AD27" s="308"/>
      <c r="AE27" s="306"/>
      <c r="AF27" s="633"/>
      <c r="AG27" s="620"/>
      <c r="AH27" s="620"/>
      <c r="AI27" s="620"/>
      <c r="AJ27" s="620"/>
      <c r="AK27" s="620"/>
      <c r="AL27" s="620"/>
      <c r="AM27" s="620"/>
      <c r="AN27" s="704"/>
      <c r="AO27" s="700"/>
      <c r="AP27" s="621"/>
      <c r="AQ27" s="640"/>
      <c r="AR27" s="641"/>
      <c r="AS27" s="660"/>
      <c r="AT27" s="661"/>
      <c r="AU27" s="662"/>
      <c r="AV27" s="619"/>
      <c r="AW27" s="620"/>
      <c r="AX27" s="620"/>
      <c r="AY27" s="620"/>
      <c r="AZ27" s="620"/>
      <c r="BA27" s="620"/>
      <c r="BB27" s="620"/>
      <c r="BC27" s="620"/>
      <c r="BD27" s="620"/>
      <c r="BE27" s="702"/>
      <c r="BF27" s="682"/>
      <c r="BG27" s="668"/>
      <c r="BH27" s="668"/>
      <c r="BI27" s="669"/>
    </row>
    <row r="28" spans="2:61" ht="7.5" customHeight="1" x14ac:dyDescent="0.15">
      <c r="B28" s="542"/>
      <c r="C28" s="306"/>
      <c r="D28" s="690"/>
      <c r="E28" s="691"/>
      <c r="F28" s="691"/>
      <c r="G28" s="691"/>
      <c r="H28" s="691"/>
      <c r="I28" s="691"/>
      <c r="J28" s="691"/>
      <c r="K28" s="691"/>
      <c r="L28" s="692"/>
      <c r="M28" s="626" t="s">
        <v>171</v>
      </c>
      <c r="N28" s="627"/>
      <c r="O28" s="627"/>
      <c r="P28" s="627"/>
      <c r="Q28" s="627"/>
      <c r="R28" s="627"/>
      <c r="S28" s="628"/>
      <c r="T28" s="610"/>
      <c r="U28" s="611"/>
      <c r="V28" s="611"/>
      <c r="W28" s="611"/>
      <c r="X28" s="611"/>
      <c r="Y28" s="611"/>
      <c r="Z28" s="611"/>
      <c r="AA28" s="611"/>
      <c r="AB28" s="611"/>
      <c r="AC28" s="47"/>
      <c r="AD28" s="308"/>
      <c r="AE28" s="306"/>
      <c r="AF28" s="632"/>
      <c r="AG28" s="634"/>
      <c r="AH28" s="635"/>
      <c r="AI28" s="635"/>
      <c r="AJ28" s="635"/>
      <c r="AK28" s="635"/>
      <c r="AL28" s="635"/>
      <c r="AM28" s="636"/>
      <c r="AN28" s="78"/>
      <c r="AO28" s="47"/>
      <c r="AP28" s="247">
        <v>9</v>
      </c>
      <c r="AQ28" s="673"/>
      <c r="AR28" s="253"/>
      <c r="AS28" s="657"/>
      <c r="AT28" s="658"/>
      <c r="AU28" s="659"/>
      <c r="AV28" s="663"/>
      <c r="AW28" s="664"/>
      <c r="AX28" s="664"/>
      <c r="AY28" s="664"/>
      <c r="AZ28" s="664"/>
      <c r="BA28" s="664"/>
      <c r="BB28" s="664"/>
      <c r="BC28" s="664"/>
      <c r="BD28" s="664"/>
      <c r="BE28" s="685"/>
      <c r="BF28" s="682"/>
      <c r="BG28" s="668"/>
      <c r="BH28" s="668"/>
      <c r="BI28" s="669"/>
    </row>
    <row r="29" spans="2:61" ht="10.5" customHeight="1" x14ac:dyDescent="0.15">
      <c r="B29" s="542"/>
      <c r="C29" s="306"/>
      <c r="D29" s="690"/>
      <c r="E29" s="691"/>
      <c r="F29" s="691"/>
      <c r="G29" s="691"/>
      <c r="H29" s="691"/>
      <c r="I29" s="691"/>
      <c r="J29" s="691"/>
      <c r="K29" s="691"/>
      <c r="L29" s="692"/>
      <c r="M29" s="629"/>
      <c r="N29" s="630"/>
      <c r="O29" s="630"/>
      <c r="P29" s="630"/>
      <c r="Q29" s="630"/>
      <c r="R29" s="630"/>
      <c r="S29" s="631"/>
      <c r="T29" s="619"/>
      <c r="U29" s="620"/>
      <c r="V29" s="620"/>
      <c r="W29" s="620"/>
      <c r="X29" s="620"/>
      <c r="Y29" s="620"/>
      <c r="Z29" s="620"/>
      <c r="AA29" s="620"/>
      <c r="AB29" s="620"/>
      <c r="AC29" s="41"/>
      <c r="AD29" s="621"/>
      <c r="AE29" s="641"/>
      <c r="AF29" s="633"/>
      <c r="AG29" s="637"/>
      <c r="AH29" s="638"/>
      <c r="AI29" s="638"/>
      <c r="AJ29" s="638"/>
      <c r="AK29" s="638"/>
      <c r="AL29" s="638"/>
      <c r="AM29" s="639"/>
      <c r="AN29" s="667"/>
      <c r="AO29" s="667"/>
      <c r="AP29" s="308"/>
      <c r="AQ29" s="236"/>
      <c r="AR29" s="306"/>
      <c r="AS29" s="660"/>
      <c r="AT29" s="661"/>
      <c r="AU29" s="662"/>
      <c r="AV29" s="619"/>
      <c r="AW29" s="620"/>
      <c r="AX29" s="620"/>
      <c r="AY29" s="620"/>
      <c r="AZ29" s="620"/>
      <c r="BA29" s="620"/>
      <c r="BB29" s="620"/>
      <c r="BC29" s="620"/>
      <c r="BD29" s="620"/>
      <c r="BE29" s="686"/>
      <c r="BF29" s="682"/>
      <c r="BG29" s="668"/>
      <c r="BH29" s="668"/>
      <c r="BI29" s="669"/>
    </row>
    <row r="30" spans="2:61" ht="7.5" customHeight="1" x14ac:dyDescent="0.15">
      <c r="B30" s="542"/>
      <c r="C30" s="306"/>
      <c r="D30" s="690"/>
      <c r="E30" s="691"/>
      <c r="F30" s="691"/>
      <c r="G30" s="691"/>
      <c r="H30" s="691"/>
      <c r="I30" s="691"/>
      <c r="J30" s="691"/>
      <c r="K30" s="691"/>
      <c r="L30" s="692"/>
      <c r="M30" s="626" t="s">
        <v>176</v>
      </c>
      <c r="N30" s="627"/>
      <c r="O30" s="627"/>
      <c r="P30" s="627"/>
      <c r="Q30" s="627"/>
      <c r="R30" s="627"/>
      <c r="S30" s="628"/>
      <c r="T30" s="610"/>
      <c r="U30" s="611"/>
      <c r="V30" s="611"/>
      <c r="W30" s="611"/>
      <c r="X30" s="611"/>
      <c r="Y30" s="611"/>
      <c r="Z30" s="611"/>
      <c r="AA30" s="611"/>
      <c r="AB30" s="611"/>
      <c r="AD30" s="308">
        <v>17</v>
      </c>
      <c r="AE30" s="306"/>
      <c r="AF30" s="632"/>
      <c r="AG30" s="634"/>
      <c r="AH30" s="635"/>
      <c r="AI30" s="635"/>
      <c r="AJ30" s="635"/>
      <c r="AK30" s="635"/>
      <c r="AL30" s="635"/>
      <c r="AM30" s="636"/>
      <c r="AN30" s="179"/>
      <c r="AO30" s="179"/>
      <c r="AP30" s="308"/>
      <c r="AQ30" s="236"/>
      <c r="AR30" s="306"/>
      <c r="AS30" s="657"/>
      <c r="AT30" s="658"/>
      <c r="AU30" s="659"/>
      <c r="AV30" s="663"/>
      <c r="AW30" s="664"/>
      <c r="AX30" s="664"/>
      <c r="AY30" s="664"/>
      <c r="AZ30" s="664"/>
      <c r="BA30" s="664"/>
      <c r="BB30" s="664"/>
      <c r="BC30" s="664"/>
      <c r="BD30" s="664"/>
      <c r="BE30" s="174"/>
      <c r="BF30" s="682"/>
      <c r="BG30" s="668"/>
      <c r="BH30" s="668"/>
      <c r="BI30" s="669"/>
    </row>
    <row r="31" spans="2:61" ht="10.5" customHeight="1" x14ac:dyDescent="0.15">
      <c r="B31" s="542"/>
      <c r="C31" s="306"/>
      <c r="D31" s="690"/>
      <c r="E31" s="691"/>
      <c r="F31" s="691"/>
      <c r="G31" s="691"/>
      <c r="H31" s="691"/>
      <c r="I31" s="691"/>
      <c r="J31" s="691"/>
      <c r="K31" s="691"/>
      <c r="L31" s="692"/>
      <c r="M31" s="629"/>
      <c r="N31" s="630"/>
      <c r="O31" s="630"/>
      <c r="P31" s="630"/>
      <c r="Q31" s="630"/>
      <c r="R31" s="630"/>
      <c r="S31" s="631"/>
      <c r="T31" s="619"/>
      <c r="U31" s="620"/>
      <c r="V31" s="620"/>
      <c r="W31" s="620"/>
      <c r="X31" s="620"/>
      <c r="Y31" s="620"/>
      <c r="Z31" s="620"/>
      <c r="AA31" s="620"/>
      <c r="AB31" s="620"/>
      <c r="AC31" s="48"/>
      <c r="AD31" s="621"/>
      <c r="AE31" s="641"/>
      <c r="AF31" s="633"/>
      <c r="AG31" s="637"/>
      <c r="AH31" s="638"/>
      <c r="AI31" s="638"/>
      <c r="AJ31" s="638"/>
      <c r="AK31" s="638"/>
      <c r="AL31" s="638"/>
      <c r="AM31" s="639"/>
      <c r="AN31" s="680"/>
      <c r="AO31" s="681"/>
      <c r="AP31" s="621"/>
      <c r="AQ31" s="640"/>
      <c r="AR31" s="641"/>
      <c r="AS31" s="660"/>
      <c r="AT31" s="661"/>
      <c r="AU31" s="662"/>
      <c r="AV31" s="619"/>
      <c r="AW31" s="620"/>
      <c r="AX31" s="620"/>
      <c r="AY31" s="620"/>
      <c r="AZ31" s="620"/>
      <c r="BA31" s="620"/>
      <c r="BB31" s="620"/>
      <c r="BC31" s="620"/>
      <c r="BD31" s="620"/>
      <c r="BE31" s="50"/>
      <c r="BF31" s="682"/>
      <c r="BG31" s="668"/>
      <c r="BH31" s="668"/>
      <c r="BI31" s="669"/>
    </row>
    <row r="32" spans="2:61" ht="7.5" customHeight="1" x14ac:dyDescent="0.15">
      <c r="B32" s="594">
        <v>34</v>
      </c>
      <c r="C32" s="253"/>
      <c r="D32" s="595" t="s">
        <v>66</v>
      </c>
      <c r="E32" s="596"/>
      <c r="F32" s="596"/>
      <c r="G32" s="596"/>
      <c r="H32" s="596"/>
      <c r="I32" s="596"/>
      <c r="J32" s="596"/>
      <c r="K32" s="596"/>
      <c r="L32" s="597"/>
      <c r="M32" s="604" t="s">
        <v>170</v>
      </c>
      <c r="N32" s="605"/>
      <c r="O32" s="605"/>
      <c r="P32" s="605"/>
      <c r="Q32" s="605"/>
      <c r="R32" s="605"/>
      <c r="S32" s="606"/>
      <c r="T32" s="610"/>
      <c r="U32" s="611"/>
      <c r="V32" s="611"/>
      <c r="W32" s="611"/>
      <c r="X32" s="611"/>
      <c r="Y32" s="611"/>
      <c r="Z32" s="611"/>
      <c r="AA32" s="611"/>
      <c r="AB32" s="611"/>
      <c r="AC32" s="612"/>
      <c r="AD32" s="308">
        <v>23</v>
      </c>
      <c r="AE32" s="306"/>
      <c r="AF32" s="632"/>
      <c r="AG32" s="634"/>
      <c r="AH32" s="635"/>
      <c r="AI32" s="635"/>
      <c r="AJ32" s="635"/>
      <c r="AK32" s="635"/>
      <c r="AL32" s="635"/>
      <c r="AM32" s="636"/>
      <c r="AN32" s="644"/>
      <c r="AO32" s="645"/>
      <c r="AP32" s="308">
        <v>17</v>
      </c>
      <c r="AQ32" s="236"/>
      <c r="AR32" s="306"/>
      <c r="AS32" s="657"/>
      <c r="AT32" s="658"/>
      <c r="AU32" s="659"/>
      <c r="AV32" s="663"/>
      <c r="AW32" s="664"/>
      <c r="AX32" s="664"/>
      <c r="AY32" s="664"/>
      <c r="AZ32" s="664"/>
      <c r="BA32" s="664"/>
      <c r="BB32" s="664"/>
      <c r="BC32" s="664"/>
      <c r="BD32" s="664"/>
      <c r="BE32" s="683"/>
      <c r="BF32" s="682"/>
      <c r="BG32" s="668"/>
      <c r="BH32" s="668"/>
      <c r="BI32" s="669"/>
    </row>
    <row r="33" spans="2:61" ht="10.5" customHeight="1" x14ac:dyDescent="0.15">
      <c r="B33" s="542"/>
      <c r="C33" s="306"/>
      <c r="D33" s="598"/>
      <c r="E33" s="599"/>
      <c r="F33" s="599"/>
      <c r="G33" s="599"/>
      <c r="H33" s="599"/>
      <c r="I33" s="599"/>
      <c r="J33" s="599"/>
      <c r="K33" s="599"/>
      <c r="L33" s="600"/>
      <c r="M33" s="607"/>
      <c r="N33" s="608"/>
      <c r="O33" s="608"/>
      <c r="P33" s="608"/>
      <c r="Q33" s="608"/>
      <c r="R33" s="608"/>
      <c r="S33" s="609"/>
      <c r="T33" s="619"/>
      <c r="U33" s="620"/>
      <c r="V33" s="620"/>
      <c r="W33" s="620"/>
      <c r="X33" s="620"/>
      <c r="Y33" s="620"/>
      <c r="Z33" s="620"/>
      <c r="AA33" s="620"/>
      <c r="AB33" s="620"/>
      <c r="AC33" s="613"/>
      <c r="AD33" s="621"/>
      <c r="AE33" s="641"/>
      <c r="AF33" s="633"/>
      <c r="AG33" s="637"/>
      <c r="AH33" s="638"/>
      <c r="AI33" s="638"/>
      <c r="AJ33" s="638"/>
      <c r="AK33" s="638"/>
      <c r="AL33" s="638"/>
      <c r="AM33" s="639"/>
      <c r="AN33" s="646"/>
      <c r="AO33" s="647"/>
      <c r="AP33" s="621"/>
      <c r="AQ33" s="640"/>
      <c r="AR33" s="641"/>
      <c r="AS33" s="660"/>
      <c r="AT33" s="661"/>
      <c r="AU33" s="662"/>
      <c r="AV33" s="619"/>
      <c r="AW33" s="620"/>
      <c r="AX33" s="620"/>
      <c r="AY33" s="620"/>
      <c r="AZ33" s="620"/>
      <c r="BA33" s="620"/>
      <c r="BB33" s="620"/>
      <c r="BC33" s="620"/>
      <c r="BD33" s="620"/>
      <c r="BE33" s="684"/>
      <c r="BF33" s="682"/>
      <c r="BG33" s="668"/>
      <c r="BH33" s="668"/>
      <c r="BI33" s="669"/>
    </row>
    <row r="34" spans="2:61" ht="7.5" customHeight="1" x14ac:dyDescent="0.15">
      <c r="B34" s="542"/>
      <c r="C34" s="306"/>
      <c r="D34" s="598"/>
      <c r="E34" s="599"/>
      <c r="F34" s="599"/>
      <c r="G34" s="599"/>
      <c r="H34" s="599"/>
      <c r="I34" s="599"/>
      <c r="J34" s="599"/>
      <c r="K34" s="599"/>
      <c r="L34" s="600"/>
      <c r="M34" s="626" t="s">
        <v>171</v>
      </c>
      <c r="N34" s="627"/>
      <c r="O34" s="627"/>
      <c r="P34" s="627"/>
      <c r="Q34" s="627"/>
      <c r="R34" s="627"/>
      <c r="S34" s="628"/>
      <c r="T34" s="610"/>
      <c r="U34" s="611"/>
      <c r="V34" s="611"/>
      <c r="W34" s="611"/>
      <c r="X34" s="611"/>
      <c r="Y34" s="611"/>
      <c r="Z34" s="611"/>
      <c r="AA34" s="611"/>
      <c r="AB34" s="611"/>
      <c r="AC34" s="47"/>
      <c r="AD34" s="308">
        <v>25</v>
      </c>
      <c r="AE34" s="306"/>
      <c r="AF34" s="632"/>
      <c r="AG34" s="634"/>
      <c r="AH34" s="635"/>
      <c r="AI34" s="635"/>
      <c r="AJ34" s="635"/>
      <c r="AK34" s="635"/>
      <c r="AL34" s="635"/>
      <c r="AM34" s="636"/>
      <c r="AN34" s="78"/>
      <c r="AO34" s="47"/>
      <c r="AP34" s="308">
        <v>9.5</v>
      </c>
      <c r="AQ34" s="236"/>
      <c r="AR34" s="306"/>
      <c r="AS34" s="657"/>
      <c r="AT34" s="658"/>
      <c r="AU34" s="659"/>
      <c r="AV34" s="663"/>
      <c r="AW34" s="664"/>
      <c r="AX34" s="664"/>
      <c r="AY34" s="664"/>
      <c r="AZ34" s="664"/>
      <c r="BA34" s="664"/>
      <c r="BB34" s="664"/>
      <c r="BC34" s="664"/>
      <c r="BD34" s="664"/>
      <c r="BE34" s="685"/>
      <c r="BF34" s="682"/>
      <c r="BG34" s="668"/>
      <c r="BH34" s="668"/>
      <c r="BI34" s="669"/>
    </row>
    <row r="35" spans="2:61" ht="10.5" customHeight="1" x14ac:dyDescent="0.15">
      <c r="B35" s="542"/>
      <c r="C35" s="306"/>
      <c r="D35" s="598"/>
      <c r="E35" s="599"/>
      <c r="F35" s="599"/>
      <c r="G35" s="599"/>
      <c r="H35" s="599"/>
      <c r="I35" s="599"/>
      <c r="J35" s="599"/>
      <c r="K35" s="599"/>
      <c r="L35" s="600"/>
      <c r="M35" s="629"/>
      <c r="N35" s="630"/>
      <c r="O35" s="630"/>
      <c r="P35" s="630"/>
      <c r="Q35" s="630"/>
      <c r="R35" s="630"/>
      <c r="S35" s="631"/>
      <c r="T35" s="619"/>
      <c r="U35" s="620"/>
      <c r="V35" s="620"/>
      <c r="W35" s="620"/>
      <c r="X35" s="620"/>
      <c r="Y35" s="620"/>
      <c r="Z35" s="620"/>
      <c r="AA35" s="620"/>
      <c r="AB35" s="620"/>
      <c r="AC35" s="41"/>
      <c r="AD35" s="621"/>
      <c r="AE35" s="641"/>
      <c r="AF35" s="633"/>
      <c r="AG35" s="637"/>
      <c r="AH35" s="638"/>
      <c r="AI35" s="638"/>
      <c r="AJ35" s="638"/>
      <c r="AK35" s="638"/>
      <c r="AL35" s="638"/>
      <c r="AM35" s="639"/>
      <c r="AN35" s="667"/>
      <c r="AO35" s="667"/>
      <c r="AP35" s="621"/>
      <c r="AQ35" s="640"/>
      <c r="AR35" s="641"/>
      <c r="AS35" s="660"/>
      <c r="AT35" s="661"/>
      <c r="AU35" s="662"/>
      <c r="AV35" s="619"/>
      <c r="AW35" s="620"/>
      <c r="AX35" s="620"/>
      <c r="AY35" s="620"/>
      <c r="AZ35" s="620"/>
      <c r="BA35" s="620"/>
      <c r="BB35" s="620"/>
      <c r="BC35" s="620"/>
      <c r="BD35" s="620"/>
      <c r="BE35" s="686"/>
      <c r="BF35" s="682"/>
      <c r="BG35" s="668"/>
      <c r="BH35" s="668"/>
      <c r="BI35" s="669"/>
    </row>
    <row r="36" spans="2:61" ht="7.5" customHeight="1" x14ac:dyDescent="0.15">
      <c r="B36" s="542"/>
      <c r="C36" s="306"/>
      <c r="D36" s="598"/>
      <c r="E36" s="599"/>
      <c r="F36" s="599"/>
      <c r="G36" s="599"/>
      <c r="H36" s="599"/>
      <c r="I36" s="599"/>
      <c r="J36" s="599"/>
      <c r="K36" s="599"/>
      <c r="L36" s="600"/>
      <c r="M36" s="626" t="s">
        <v>173</v>
      </c>
      <c r="N36" s="627"/>
      <c r="O36" s="627"/>
      <c r="P36" s="627"/>
      <c r="Q36" s="627"/>
      <c r="R36" s="627"/>
      <c r="S36" s="628"/>
      <c r="T36" s="610"/>
      <c r="U36" s="611"/>
      <c r="V36" s="611"/>
      <c r="W36" s="611"/>
      <c r="X36" s="611"/>
      <c r="Y36" s="611"/>
      <c r="Z36" s="611"/>
      <c r="AA36" s="611"/>
      <c r="AB36" s="611"/>
      <c r="AD36" s="308">
        <v>24</v>
      </c>
      <c r="AE36" s="306"/>
      <c r="AF36" s="632"/>
      <c r="AG36" s="634"/>
      <c r="AH36" s="635"/>
      <c r="AI36" s="635"/>
      <c r="AJ36" s="635"/>
      <c r="AK36" s="635"/>
      <c r="AL36" s="635"/>
      <c r="AM36" s="636"/>
      <c r="AN36" s="179"/>
      <c r="AO36" s="179"/>
      <c r="AP36" s="247">
        <v>9</v>
      </c>
      <c r="AQ36" s="673"/>
      <c r="AR36" s="253"/>
      <c r="AS36" s="657"/>
      <c r="AT36" s="658"/>
      <c r="AU36" s="659"/>
      <c r="AV36" s="663"/>
      <c r="AW36" s="664"/>
      <c r="AX36" s="664"/>
      <c r="AY36" s="664"/>
      <c r="AZ36" s="664"/>
      <c r="BA36" s="664"/>
      <c r="BB36" s="664"/>
      <c r="BC36" s="664"/>
      <c r="BD36" s="664"/>
      <c r="BE36" s="174"/>
      <c r="BF36" s="682"/>
      <c r="BG36" s="668"/>
      <c r="BH36" s="668"/>
      <c r="BI36" s="669"/>
    </row>
    <row r="37" spans="2:61" ht="10.5" customHeight="1" x14ac:dyDescent="0.15">
      <c r="B37" s="542"/>
      <c r="C37" s="306"/>
      <c r="D37" s="598"/>
      <c r="E37" s="599"/>
      <c r="F37" s="599"/>
      <c r="G37" s="599"/>
      <c r="H37" s="599"/>
      <c r="I37" s="599"/>
      <c r="J37" s="599"/>
      <c r="K37" s="599"/>
      <c r="L37" s="600"/>
      <c r="M37" s="629"/>
      <c r="N37" s="630"/>
      <c r="O37" s="630"/>
      <c r="P37" s="630"/>
      <c r="Q37" s="630"/>
      <c r="R37" s="630"/>
      <c r="S37" s="631"/>
      <c r="T37" s="619"/>
      <c r="U37" s="620"/>
      <c r="V37" s="620"/>
      <c r="W37" s="620"/>
      <c r="X37" s="620"/>
      <c r="Y37" s="620"/>
      <c r="Z37" s="620"/>
      <c r="AA37" s="620"/>
      <c r="AB37" s="620"/>
      <c r="AC37" s="48"/>
      <c r="AD37" s="621"/>
      <c r="AE37" s="641"/>
      <c r="AF37" s="633"/>
      <c r="AG37" s="637"/>
      <c r="AH37" s="638"/>
      <c r="AI37" s="638"/>
      <c r="AJ37" s="638"/>
      <c r="AK37" s="638"/>
      <c r="AL37" s="638"/>
      <c r="AM37" s="639"/>
      <c r="AN37" s="680"/>
      <c r="AO37" s="681"/>
      <c r="AP37" s="308"/>
      <c r="AQ37" s="236"/>
      <c r="AR37" s="306"/>
      <c r="AS37" s="660"/>
      <c r="AT37" s="661"/>
      <c r="AU37" s="662"/>
      <c r="AV37" s="619"/>
      <c r="AW37" s="620"/>
      <c r="AX37" s="620"/>
      <c r="AY37" s="620"/>
      <c r="AZ37" s="620"/>
      <c r="BA37" s="620"/>
      <c r="BB37" s="620"/>
      <c r="BC37" s="620"/>
      <c r="BD37" s="620"/>
      <c r="BE37" s="50"/>
      <c r="BF37" s="682"/>
      <c r="BG37" s="668"/>
      <c r="BH37" s="668"/>
      <c r="BI37" s="669"/>
    </row>
    <row r="38" spans="2:61" ht="7.5" customHeight="1" x14ac:dyDescent="0.15">
      <c r="B38" s="542"/>
      <c r="C38" s="306"/>
      <c r="D38" s="598"/>
      <c r="E38" s="599"/>
      <c r="F38" s="599"/>
      <c r="G38" s="599"/>
      <c r="H38" s="599"/>
      <c r="I38" s="599"/>
      <c r="J38" s="599"/>
      <c r="K38" s="599"/>
      <c r="L38" s="600"/>
      <c r="M38" s="626" t="s">
        <v>175</v>
      </c>
      <c r="N38" s="627"/>
      <c r="O38" s="627"/>
      <c r="P38" s="627"/>
      <c r="Q38" s="627"/>
      <c r="R38" s="627"/>
      <c r="S38" s="628"/>
      <c r="T38" s="610"/>
      <c r="U38" s="611"/>
      <c r="V38" s="611"/>
      <c r="W38" s="611"/>
      <c r="X38" s="611"/>
      <c r="Y38" s="611"/>
      <c r="Z38" s="611"/>
      <c r="AA38" s="611"/>
      <c r="AB38" s="611"/>
      <c r="AC38" s="706"/>
      <c r="AD38" s="247">
        <v>19</v>
      </c>
      <c r="AE38" s="253"/>
      <c r="AF38" s="180"/>
      <c r="AG38" s="664"/>
      <c r="AH38" s="664"/>
      <c r="AI38" s="664"/>
      <c r="AJ38" s="664"/>
      <c r="AK38" s="664"/>
      <c r="AL38" s="664"/>
      <c r="AM38" s="664"/>
      <c r="AN38" s="670"/>
      <c r="AO38" s="671"/>
      <c r="AP38" s="308"/>
      <c r="AQ38" s="236"/>
      <c r="AR38" s="306"/>
      <c r="AS38" s="657"/>
      <c r="AT38" s="658"/>
      <c r="AU38" s="659"/>
      <c r="AV38" s="663"/>
      <c r="AW38" s="664"/>
      <c r="AX38" s="664"/>
      <c r="AY38" s="664"/>
      <c r="AZ38" s="664"/>
      <c r="BA38" s="664"/>
      <c r="BB38" s="664"/>
      <c r="BC38" s="664"/>
      <c r="BD38" s="664"/>
      <c r="BE38" s="83"/>
      <c r="BF38" s="682"/>
      <c r="BG38" s="668"/>
      <c r="BH38" s="668"/>
      <c r="BI38" s="669"/>
    </row>
    <row r="39" spans="2:61" ht="10.5" customHeight="1" x14ac:dyDescent="0.15">
      <c r="B39" s="705"/>
      <c r="C39" s="641"/>
      <c r="D39" s="601"/>
      <c r="E39" s="602"/>
      <c r="F39" s="602"/>
      <c r="G39" s="602"/>
      <c r="H39" s="602"/>
      <c r="I39" s="602"/>
      <c r="J39" s="602"/>
      <c r="K39" s="602"/>
      <c r="L39" s="603"/>
      <c r="M39" s="629"/>
      <c r="N39" s="630"/>
      <c r="O39" s="630"/>
      <c r="P39" s="630"/>
      <c r="Q39" s="630"/>
      <c r="R39" s="630"/>
      <c r="S39" s="631"/>
      <c r="T39" s="619"/>
      <c r="U39" s="620"/>
      <c r="V39" s="620"/>
      <c r="W39" s="620"/>
      <c r="X39" s="620"/>
      <c r="Y39" s="620"/>
      <c r="Z39" s="620"/>
      <c r="AA39" s="620"/>
      <c r="AB39" s="620"/>
      <c r="AC39" s="707"/>
      <c r="AD39" s="621"/>
      <c r="AE39" s="641"/>
      <c r="AF39" s="180"/>
      <c r="AG39" s="620"/>
      <c r="AH39" s="620"/>
      <c r="AI39" s="620"/>
      <c r="AJ39" s="620"/>
      <c r="AK39" s="620"/>
      <c r="AL39" s="620"/>
      <c r="AM39" s="620"/>
      <c r="AN39" s="667"/>
      <c r="AO39" s="672"/>
      <c r="AP39" s="621"/>
      <c r="AQ39" s="640"/>
      <c r="AR39" s="641"/>
      <c r="AS39" s="660"/>
      <c r="AT39" s="661"/>
      <c r="AU39" s="662"/>
      <c r="AV39" s="619"/>
      <c r="AW39" s="620"/>
      <c r="AX39" s="620"/>
      <c r="AY39" s="620"/>
      <c r="AZ39" s="620"/>
      <c r="BA39" s="620"/>
      <c r="BB39" s="620"/>
      <c r="BC39" s="620"/>
      <c r="BD39" s="620"/>
      <c r="BE39" s="83"/>
      <c r="BF39" s="682"/>
      <c r="BG39" s="668"/>
      <c r="BH39" s="668"/>
      <c r="BI39" s="669"/>
    </row>
    <row r="40" spans="2:61" ht="7.5" customHeight="1" x14ac:dyDescent="0.15">
      <c r="B40" s="594">
        <v>35</v>
      </c>
      <c r="C40" s="253"/>
      <c r="D40" s="687" t="s">
        <v>122</v>
      </c>
      <c r="E40" s="688"/>
      <c r="F40" s="688"/>
      <c r="G40" s="688"/>
      <c r="H40" s="688"/>
      <c r="I40" s="688"/>
      <c r="J40" s="688"/>
      <c r="K40" s="688"/>
      <c r="L40" s="689"/>
      <c r="M40" s="604" t="s">
        <v>170</v>
      </c>
      <c r="N40" s="605"/>
      <c r="O40" s="605"/>
      <c r="P40" s="605"/>
      <c r="Q40" s="605"/>
      <c r="R40" s="605"/>
      <c r="S40" s="606"/>
      <c r="T40" s="610"/>
      <c r="U40" s="611"/>
      <c r="V40" s="611"/>
      <c r="W40" s="611"/>
      <c r="X40" s="611"/>
      <c r="Y40" s="611"/>
      <c r="Z40" s="611"/>
      <c r="AA40" s="611"/>
      <c r="AB40" s="611"/>
      <c r="AC40" s="612"/>
      <c r="AD40" s="247">
        <v>21</v>
      </c>
      <c r="AE40" s="614"/>
      <c r="AF40" s="632"/>
      <c r="AG40" s="634"/>
      <c r="AH40" s="635"/>
      <c r="AI40" s="635"/>
      <c r="AJ40" s="635"/>
      <c r="AK40" s="635"/>
      <c r="AL40" s="635"/>
      <c r="AM40" s="636"/>
      <c r="AN40" s="644"/>
      <c r="AO40" s="645"/>
      <c r="AP40" s="247">
        <v>13</v>
      </c>
      <c r="AQ40" s="708"/>
      <c r="AR40" s="614"/>
      <c r="AS40" s="657"/>
      <c r="AT40" s="658"/>
      <c r="AU40" s="659"/>
      <c r="AV40" s="663"/>
      <c r="AW40" s="664"/>
      <c r="AX40" s="664"/>
      <c r="AY40" s="664"/>
      <c r="AZ40" s="664"/>
      <c r="BA40" s="664"/>
      <c r="BB40" s="664"/>
      <c r="BC40" s="664"/>
      <c r="BD40" s="664"/>
      <c r="BE40" s="683"/>
      <c r="BF40" s="682"/>
      <c r="BG40" s="668"/>
      <c r="BH40" s="668"/>
      <c r="BI40" s="669"/>
    </row>
    <row r="41" spans="2:61" ht="10.5" customHeight="1" x14ac:dyDescent="0.15">
      <c r="B41" s="542"/>
      <c r="C41" s="306"/>
      <c r="D41" s="690"/>
      <c r="E41" s="691"/>
      <c r="F41" s="691"/>
      <c r="G41" s="691"/>
      <c r="H41" s="691"/>
      <c r="I41" s="691"/>
      <c r="J41" s="691"/>
      <c r="K41" s="691"/>
      <c r="L41" s="692"/>
      <c r="M41" s="607"/>
      <c r="N41" s="608"/>
      <c r="O41" s="608"/>
      <c r="P41" s="608"/>
      <c r="Q41" s="608"/>
      <c r="R41" s="608"/>
      <c r="S41" s="609"/>
      <c r="T41" s="619"/>
      <c r="U41" s="620"/>
      <c r="V41" s="620"/>
      <c r="W41" s="620"/>
      <c r="X41" s="620"/>
      <c r="Y41" s="620"/>
      <c r="Z41" s="620"/>
      <c r="AA41" s="620"/>
      <c r="AB41" s="620"/>
      <c r="AC41" s="613"/>
      <c r="AD41" s="615"/>
      <c r="AE41" s="616"/>
      <c r="AF41" s="633"/>
      <c r="AG41" s="637"/>
      <c r="AH41" s="638"/>
      <c r="AI41" s="638"/>
      <c r="AJ41" s="638"/>
      <c r="AK41" s="638"/>
      <c r="AL41" s="638"/>
      <c r="AM41" s="639"/>
      <c r="AN41" s="646"/>
      <c r="AO41" s="647"/>
      <c r="AP41" s="615"/>
      <c r="AQ41" s="622"/>
      <c r="AR41" s="616"/>
      <c r="AS41" s="660"/>
      <c r="AT41" s="661"/>
      <c r="AU41" s="662"/>
      <c r="AV41" s="619"/>
      <c r="AW41" s="620"/>
      <c r="AX41" s="620"/>
      <c r="AY41" s="620"/>
      <c r="AZ41" s="620"/>
      <c r="BA41" s="620"/>
      <c r="BB41" s="620"/>
      <c r="BC41" s="620"/>
      <c r="BD41" s="620"/>
      <c r="BE41" s="684"/>
      <c r="BF41" s="682"/>
      <c r="BG41" s="668"/>
      <c r="BH41" s="668"/>
      <c r="BI41" s="669"/>
    </row>
    <row r="42" spans="2:61" ht="7.5" customHeight="1" x14ac:dyDescent="0.15">
      <c r="B42" s="542"/>
      <c r="C42" s="306"/>
      <c r="D42" s="690"/>
      <c r="E42" s="691"/>
      <c r="F42" s="691"/>
      <c r="G42" s="691"/>
      <c r="H42" s="691"/>
      <c r="I42" s="691"/>
      <c r="J42" s="691"/>
      <c r="K42" s="691"/>
      <c r="L42" s="692"/>
      <c r="M42" s="626" t="s">
        <v>171</v>
      </c>
      <c r="N42" s="627"/>
      <c r="O42" s="627"/>
      <c r="P42" s="627"/>
      <c r="Q42" s="627"/>
      <c r="R42" s="627"/>
      <c r="S42" s="628"/>
      <c r="T42" s="610"/>
      <c r="U42" s="611"/>
      <c r="V42" s="611"/>
      <c r="W42" s="611"/>
      <c r="X42" s="611"/>
      <c r="Y42" s="611"/>
      <c r="Z42" s="611"/>
      <c r="AA42" s="611"/>
      <c r="AB42" s="611"/>
      <c r="AC42" s="47"/>
      <c r="AD42" s="247">
        <v>23</v>
      </c>
      <c r="AE42" s="253"/>
      <c r="AF42" s="632"/>
      <c r="AG42" s="634"/>
      <c r="AH42" s="635"/>
      <c r="AI42" s="635"/>
      <c r="AJ42" s="635"/>
      <c r="AK42" s="635"/>
      <c r="AL42" s="635"/>
      <c r="AM42" s="636"/>
      <c r="AN42" s="78"/>
      <c r="AO42" s="47"/>
      <c r="AP42" s="308">
        <v>11</v>
      </c>
      <c r="AQ42" s="236"/>
      <c r="AR42" s="306"/>
      <c r="AS42" s="657"/>
      <c r="AT42" s="658"/>
      <c r="AU42" s="659"/>
      <c r="AV42" s="663"/>
      <c r="AW42" s="664"/>
      <c r="AX42" s="664"/>
      <c r="AY42" s="664"/>
      <c r="AZ42" s="664"/>
      <c r="BA42" s="664"/>
      <c r="BB42" s="664"/>
      <c r="BC42" s="664"/>
      <c r="BD42" s="664"/>
      <c r="BE42" s="685"/>
      <c r="BF42" s="682"/>
      <c r="BG42" s="668"/>
      <c r="BH42" s="668"/>
      <c r="BI42" s="669"/>
    </row>
    <row r="43" spans="2:61" ht="10.5" customHeight="1" x14ac:dyDescent="0.15">
      <c r="B43" s="542"/>
      <c r="C43" s="306"/>
      <c r="D43" s="690"/>
      <c r="E43" s="691"/>
      <c r="F43" s="691"/>
      <c r="G43" s="691"/>
      <c r="H43" s="691"/>
      <c r="I43" s="691"/>
      <c r="J43" s="691"/>
      <c r="K43" s="691"/>
      <c r="L43" s="692"/>
      <c r="M43" s="629"/>
      <c r="N43" s="630"/>
      <c r="O43" s="630"/>
      <c r="P43" s="630"/>
      <c r="Q43" s="630"/>
      <c r="R43" s="630"/>
      <c r="S43" s="631"/>
      <c r="T43" s="619"/>
      <c r="U43" s="620"/>
      <c r="V43" s="620"/>
      <c r="W43" s="620"/>
      <c r="X43" s="620"/>
      <c r="Y43" s="620"/>
      <c r="Z43" s="620"/>
      <c r="AA43" s="620"/>
      <c r="AB43" s="620"/>
      <c r="AC43" s="41"/>
      <c r="AD43" s="308"/>
      <c r="AE43" s="306"/>
      <c r="AF43" s="633"/>
      <c r="AG43" s="637"/>
      <c r="AH43" s="638"/>
      <c r="AI43" s="638"/>
      <c r="AJ43" s="638"/>
      <c r="AK43" s="638"/>
      <c r="AL43" s="638"/>
      <c r="AM43" s="639"/>
      <c r="AN43" s="667"/>
      <c r="AO43" s="667"/>
      <c r="AP43" s="621"/>
      <c r="AQ43" s="640"/>
      <c r="AR43" s="641"/>
      <c r="AS43" s="660"/>
      <c r="AT43" s="661"/>
      <c r="AU43" s="662"/>
      <c r="AV43" s="619"/>
      <c r="AW43" s="620"/>
      <c r="AX43" s="620"/>
      <c r="AY43" s="620"/>
      <c r="AZ43" s="620"/>
      <c r="BA43" s="620"/>
      <c r="BB43" s="620"/>
      <c r="BC43" s="620"/>
      <c r="BD43" s="620"/>
      <c r="BE43" s="686"/>
      <c r="BF43" s="682"/>
      <c r="BG43" s="668"/>
      <c r="BH43" s="668"/>
      <c r="BI43" s="669"/>
    </row>
    <row r="44" spans="2:61" ht="7.5" customHeight="1" x14ac:dyDescent="0.15">
      <c r="B44" s="542"/>
      <c r="C44" s="306"/>
      <c r="D44" s="690"/>
      <c r="E44" s="691"/>
      <c r="F44" s="691"/>
      <c r="G44" s="691"/>
      <c r="H44" s="691"/>
      <c r="I44" s="691"/>
      <c r="J44" s="691"/>
      <c r="K44" s="691"/>
      <c r="L44" s="692"/>
      <c r="M44" s="626" t="s">
        <v>176</v>
      </c>
      <c r="N44" s="627"/>
      <c r="O44" s="627"/>
      <c r="P44" s="627"/>
      <c r="Q44" s="627"/>
      <c r="R44" s="627"/>
      <c r="S44" s="628"/>
      <c r="T44" s="610"/>
      <c r="U44" s="611"/>
      <c r="V44" s="611"/>
      <c r="W44" s="611"/>
      <c r="X44" s="611"/>
      <c r="Y44" s="611"/>
      <c r="Z44" s="611"/>
      <c r="AA44" s="611"/>
      <c r="AB44" s="611"/>
      <c r="AD44" s="308"/>
      <c r="AE44" s="306"/>
      <c r="AF44" s="632"/>
      <c r="AG44" s="634"/>
      <c r="AH44" s="635"/>
      <c r="AI44" s="635"/>
      <c r="AJ44" s="635"/>
      <c r="AK44" s="635"/>
      <c r="AL44" s="635"/>
      <c r="AM44" s="636"/>
      <c r="AN44" s="179"/>
      <c r="AO44" s="179"/>
      <c r="AP44" s="247">
        <v>9.5</v>
      </c>
      <c r="AQ44" s="673"/>
      <c r="AR44" s="253"/>
      <c r="AS44" s="657"/>
      <c r="AT44" s="658"/>
      <c r="AU44" s="659"/>
      <c r="AV44" s="663"/>
      <c r="AW44" s="664"/>
      <c r="AX44" s="664"/>
      <c r="AY44" s="664"/>
      <c r="AZ44" s="664"/>
      <c r="BA44" s="664"/>
      <c r="BB44" s="664"/>
      <c r="BC44" s="664"/>
      <c r="BD44" s="664"/>
      <c r="BE44" s="174"/>
      <c r="BF44" s="682"/>
      <c r="BG44" s="668"/>
      <c r="BH44" s="668"/>
      <c r="BI44" s="669"/>
    </row>
    <row r="45" spans="2:61" ht="10.5" customHeight="1" x14ac:dyDescent="0.15">
      <c r="B45" s="542"/>
      <c r="C45" s="306"/>
      <c r="D45" s="690"/>
      <c r="E45" s="691"/>
      <c r="F45" s="691"/>
      <c r="G45" s="691"/>
      <c r="H45" s="691"/>
      <c r="I45" s="691"/>
      <c r="J45" s="691"/>
      <c r="K45" s="691"/>
      <c r="L45" s="692"/>
      <c r="M45" s="629"/>
      <c r="N45" s="630"/>
      <c r="O45" s="630"/>
      <c r="P45" s="630"/>
      <c r="Q45" s="630"/>
      <c r="R45" s="630"/>
      <c r="S45" s="631"/>
      <c r="T45" s="619"/>
      <c r="U45" s="620"/>
      <c r="V45" s="620"/>
      <c r="W45" s="620"/>
      <c r="X45" s="620"/>
      <c r="Y45" s="620"/>
      <c r="Z45" s="620"/>
      <c r="AA45" s="620"/>
      <c r="AB45" s="620"/>
      <c r="AC45" s="48"/>
      <c r="AD45" s="621"/>
      <c r="AE45" s="641"/>
      <c r="AF45" s="633"/>
      <c r="AG45" s="637"/>
      <c r="AH45" s="638"/>
      <c r="AI45" s="638"/>
      <c r="AJ45" s="638"/>
      <c r="AK45" s="638"/>
      <c r="AL45" s="638"/>
      <c r="AM45" s="639"/>
      <c r="AN45" s="680"/>
      <c r="AO45" s="681"/>
      <c r="AP45" s="308"/>
      <c r="AQ45" s="236"/>
      <c r="AR45" s="306"/>
      <c r="AS45" s="660"/>
      <c r="AT45" s="661"/>
      <c r="AU45" s="662"/>
      <c r="AV45" s="619"/>
      <c r="AW45" s="620"/>
      <c r="AX45" s="620"/>
      <c r="AY45" s="620"/>
      <c r="AZ45" s="620"/>
      <c r="BA45" s="620"/>
      <c r="BB45" s="620"/>
      <c r="BC45" s="620"/>
      <c r="BD45" s="620"/>
      <c r="BE45" s="50"/>
      <c r="BF45" s="682"/>
      <c r="BG45" s="668"/>
      <c r="BH45" s="668"/>
      <c r="BI45" s="669"/>
    </row>
    <row r="46" spans="2:61" ht="7.5" customHeight="1" x14ac:dyDescent="0.15">
      <c r="B46" s="594">
        <v>38</v>
      </c>
      <c r="C46" s="253"/>
      <c r="D46" s="595" t="s">
        <v>123</v>
      </c>
      <c r="E46" s="596"/>
      <c r="F46" s="596"/>
      <c r="G46" s="596"/>
      <c r="H46" s="596"/>
      <c r="I46" s="596"/>
      <c r="J46" s="596"/>
      <c r="K46" s="596"/>
      <c r="L46" s="597"/>
      <c r="M46" s="604" t="s">
        <v>170</v>
      </c>
      <c r="N46" s="605"/>
      <c r="O46" s="605"/>
      <c r="P46" s="605"/>
      <c r="Q46" s="605"/>
      <c r="R46" s="605"/>
      <c r="S46" s="606"/>
      <c r="T46" s="610"/>
      <c r="U46" s="611"/>
      <c r="V46" s="611"/>
      <c r="W46" s="611"/>
      <c r="X46" s="611"/>
      <c r="Y46" s="611"/>
      <c r="Z46" s="611"/>
      <c r="AA46" s="611"/>
      <c r="AB46" s="611"/>
      <c r="AC46" s="612"/>
      <c r="AD46" s="308">
        <v>22</v>
      </c>
      <c r="AE46" s="306"/>
      <c r="AF46" s="632"/>
      <c r="AG46" s="634"/>
      <c r="AH46" s="635"/>
      <c r="AI46" s="635"/>
      <c r="AJ46" s="635"/>
      <c r="AK46" s="635"/>
      <c r="AL46" s="635"/>
      <c r="AM46" s="636"/>
      <c r="AN46" s="644"/>
      <c r="AO46" s="645"/>
      <c r="AP46" s="247">
        <v>15</v>
      </c>
      <c r="AQ46" s="673"/>
      <c r="AR46" s="253"/>
      <c r="AS46" s="657"/>
      <c r="AT46" s="658"/>
      <c r="AU46" s="659"/>
      <c r="AV46" s="663"/>
      <c r="AW46" s="664"/>
      <c r="AX46" s="664"/>
      <c r="AY46" s="664"/>
      <c r="AZ46" s="664"/>
      <c r="BA46" s="664"/>
      <c r="BB46" s="664"/>
      <c r="BC46" s="664"/>
      <c r="BD46" s="664"/>
      <c r="BE46" s="683"/>
      <c r="BF46" s="682"/>
      <c r="BG46" s="668"/>
      <c r="BH46" s="668"/>
      <c r="BI46" s="669"/>
    </row>
    <row r="47" spans="2:61" ht="10.5" customHeight="1" x14ac:dyDescent="0.15">
      <c r="B47" s="542"/>
      <c r="C47" s="306"/>
      <c r="D47" s="598"/>
      <c r="E47" s="599"/>
      <c r="F47" s="599"/>
      <c r="G47" s="599"/>
      <c r="H47" s="599"/>
      <c r="I47" s="599"/>
      <c r="J47" s="599"/>
      <c r="K47" s="599"/>
      <c r="L47" s="600"/>
      <c r="M47" s="607"/>
      <c r="N47" s="608"/>
      <c r="O47" s="608"/>
      <c r="P47" s="608"/>
      <c r="Q47" s="608"/>
      <c r="R47" s="608"/>
      <c r="S47" s="609"/>
      <c r="T47" s="619"/>
      <c r="U47" s="620"/>
      <c r="V47" s="620"/>
      <c r="W47" s="620"/>
      <c r="X47" s="620"/>
      <c r="Y47" s="620"/>
      <c r="Z47" s="620"/>
      <c r="AA47" s="620"/>
      <c r="AB47" s="620"/>
      <c r="AC47" s="613"/>
      <c r="AD47" s="621"/>
      <c r="AE47" s="641"/>
      <c r="AF47" s="633"/>
      <c r="AG47" s="637"/>
      <c r="AH47" s="638"/>
      <c r="AI47" s="638"/>
      <c r="AJ47" s="638"/>
      <c r="AK47" s="638"/>
      <c r="AL47" s="638"/>
      <c r="AM47" s="639"/>
      <c r="AN47" s="646"/>
      <c r="AO47" s="647"/>
      <c r="AP47" s="308"/>
      <c r="AQ47" s="236"/>
      <c r="AR47" s="306"/>
      <c r="AS47" s="660"/>
      <c r="AT47" s="661"/>
      <c r="AU47" s="662"/>
      <c r="AV47" s="619"/>
      <c r="AW47" s="620"/>
      <c r="AX47" s="620"/>
      <c r="AY47" s="620"/>
      <c r="AZ47" s="620"/>
      <c r="BA47" s="620"/>
      <c r="BB47" s="620"/>
      <c r="BC47" s="620"/>
      <c r="BD47" s="620"/>
      <c r="BE47" s="684"/>
      <c r="BF47" s="682"/>
      <c r="BG47" s="668"/>
      <c r="BH47" s="668"/>
      <c r="BI47" s="669"/>
    </row>
    <row r="48" spans="2:61" ht="7.5" customHeight="1" x14ac:dyDescent="0.15">
      <c r="B48" s="542"/>
      <c r="C48" s="306"/>
      <c r="D48" s="598"/>
      <c r="E48" s="599"/>
      <c r="F48" s="599"/>
      <c r="G48" s="599"/>
      <c r="H48" s="599"/>
      <c r="I48" s="599"/>
      <c r="J48" s="599"/>
      <c r="K48" s="599"/>
      <c r="L48" s="600"/>
      <c r="M48" s="626" t="s">
        <v>171</v>
      </c>
      <c r="N48" s="627"/>
      <c r="O48" s="627"/>
      <c r="P48" s="627"/>
      <c r="Q48" s="627"/>
      <c r="R48" s="627"/>
      <c r="S48" s="628"/>
      <c r="T48" s="610"/>
      <c r="U48" s="611"/>
      <c r="V48" s="611"/>
      <c r="W48" s="611"/>
      <c r="X48" s="611"/>
      <c r="Y48" s="611"/>
      <c r="Z48" s="611"/>
      <c r="AA48" s="611"/>
      <c r="AB48" s="611"/>
      <c r="AC48" s="47"/>
      <c r="AD48" s="247">
        <v>23</v>
      </c>
      <c r="AE48" s="253"/>
      <c r="AF48" s="632"/>
      <c r="AG48" s="634"/>
      <c r="AH48" s="635"/>
      <c r="AI48" s="635"/>
      <c r="AJ48" s="635"/>
      <c r="AK48" s="635"/>
      <c r="AL48" s="635"/>
      <c r="AM48" s="636"/>
      <c r="AN48" s="78"/>
      <c r="AO48" s="47"/>
      <c r="AP48" s="308"/>
      <c r="AQ48" s="236"/>
      <c r="AR48" s="306"/>
      <c r="AS48" s="657"/>
      <c r="AT48" s="658"/>
      <c r="AU48" s="659"/>
      <c r="AV48" s="663"/>
      <c r="AW48" s="664"/>
      <c r="AX48" s="664"/>
      <c r="AY48" s="664"/>
      <c r="AZ48" s="664"/>
      <c r="BA48" s="664"/>
      <c r="BB48" s="664"/>
      <c r="BC48" s="664"/>
      <c r="BD48" s="664"/>
      <c r="BE48" s="685"/>
      <c r="BF48" s="682"/>
      <c r="BG48" s="668"/>
      <c r="BH48" s="668"/>
      <c r="BI48" s="669"/>
    </row>
    <row r="49" spans="2:61" ht="10.5" customHeight="1" x14ac:dyDescent="0.15">
      <c r="B49" s="542"/>
      <c r="C49" s="306"/>
      <c r="D49" s="598"/>
      <c r="E49" s="599"/>
      <c r="F49" s="599"/>
      <c r="G49" s="599"/>
      <c r="H49" s="599"/>
      <c r="I49" s="599"/>
      <c r="J49" s="599"/>
      <c r="K49" s="599"/>
      <c r="L49" s="600"/>
      <c r="M49" s="629"/>
      <c r="N49" s="630"/>
      <c r="O49" s="630"/>
      <c r="P49" s="630"/>
      <c r="Q49" s="630"/>
      <c r="R49" s="630"/>
      <c r="S49" s="631"/>
      <c r="T49" s="619"/>
      <c r="U49" s="620"/>
      <c r="V49" s="620"/>
      <c r="W49" s="620"/>
      <c r="X49" s="620"/>
      <c r="Y49" s="620"/>
      <c r="Z49" s="620"/>
      <c r="AA49" s="620"/>
      <c r="AB49" s="620"/>
      <c r="AC49" s="41"/>
      <c r="AD49" s="308"/>
      <c r="AE49" s="306"/>
      <c r="AF49" s="633"/>
      <c r="AG49" s="637"/>
      <c r="AH49" s="638"/>
      <c r="AI49" s="638"/>
      <c r="AJ49" s="638"/>
      <c r="AK49" s="638"/>
      <c r="AL49" s="638"/>
      <c r="AM49" s="639"/>
      <c r="AN49" s="667"/>
      <c r="AO49" s="667"/>
      <c r="AP49" s="308"/>
      <c r="AQ49" s="236"/>
      <c r="AR49" s="306"/>
      <c r="AS49" s="660"/>
      <c r="AT49" s="661"/>
      <c r="AU49" s="662"/>
      <c r="AV49" s="619"/>
      <c r="AW49" s="620"/>
      <c r="AX49" s="620"/>
      <c r="AY49" s="620"/>
      <c r="AZ49" s="620"/>
      <c r="BA49" s="620"/>
      <c r="BB49" s="620"/>
      <c r="BC49" s="620"/>
      <c r="BD49" s="620"/>
      <c r="BE49" s="686"/>
      <c r="BF49" s="682"/>
      <c r="BG49" s="668"/>
      <c r="BH49" s="668"/>
      <c r="BI49" s="669"/>
    </row>
    <row r="50" spans="2:61" ht="7.5" customHeight="1" x14ac:dyDescent="0.15">
      <c r="B50" s="542"/>
      <c r="C50" s="306"/>
      <c r="D50" s="598"/>
      <c r="E50" s="599"/>
      <c r="F50" s="599"/>
      <c r="G50" s="599"/>
      <c r="H50" s="599"/>
      <c r="I50" s="599"/>
      <c r="J50" s="599"/>
      <c r="K50" s="599"/>
      <c r="L50" s="600"/>
      <c r="M50" s="626" t="s">
        <v>176</v>
      </c>
      <c r="N50" s="627"/>
      <c r="O50" s="627"/>
      <c r="P50" s="627"/>
      <c r="Q50" s="627"/>
      <c r="R50" s="627"/>
      <c r="S50" s="628"/>
      <c r="T50" s="610"/>
      <c r="U50" s="611"/>
      <c r="V50" s="611"/>
      <c r="W50" s="611"/>
      <c r="X50" s="611"/>
      <c r="Y50" s="611"/>
      <c r="Z50" s="611"/>
      <c r="AA50" s="611"/>
      <c r="AB50" s="611"/>
      <c r="AD50" s="308"/>
      <c r="AE50" s="306"/>
      <c r="AF50" s="632"/>
      <c r="AG50" s="634"/>
      <c r="AH50" s="635"/>
      <c r="AI50" s="635"/>
      <c r="AJ50" s="635"/>
      <c r="AK50" s="635"/>
      <c r="AL50" s="635"/>
      <c r="AM50" s="636"/>
      <c r="AN50" s="179"/>
      <c r="AO50" s="179"/>
      <c r="AP50" s="247">
        <v>12</v>
      </c>
      <c r="AQ50" s="673"/>
      <c r="AR50" s="253"/>
      <c r="AS50" s="657"/>
      <c r="AT50" s="658"/>
      <c r="AU50" s="659"/>
      <c r="AV50" s="663"/>
      <c r="AW50" s="664"/>
      <c r="AX50" s="664"/>
      <c r="AY50" s="664"/>
      <c r="AZ50" s="664"/>
      <c r="BA50" s="664"/>
      <c r="BB50" s="664"/>
      <c r="BC50" s="664"/>
      <c r="BD50" s="664"/>
      <c r="BE50" s="174"/>
      <c r="BF50" s="682"/>
      <c r="BG50" s="668"/>
      <c r="BH50" s="668"/>
      <c r="BI50" s="669"/>
    </row>
    <row r="51" spans="2:61" ht="10.5" customHeight="1" x14ac:dyDescent="0.15">
      <c r="B51" s="542"/>
      <c r="C51" s="306"/>
      <c r="D51" s="598"/>
      <c r="E51" s="599"/>
      <c r="F51" s="599"/>
      <c r="G51" s="599"/>
      <c r="H51" s="599"/>
      <c r="I51" s="599"/>
      <c r="J51" s="599"/>
      <c r="K51" s="599"/>
      <c r="L51" s="600"/>
      <c r="M51" s="629"/>
      <c r="N51" s="630"/>
      <c r="O51" s="630"/>
      <c r="P51" s="630"/>
      <c r="Q51" s="630"/>
      <c r="R51" s="630"/>
      <c r="S51" s="631"/>
      <c r="T51" s="619"/>
      <c r="U51" s="620"/>
      <c r="V51" s="620"/>
      <c r="W51" s="620"/>
      <c r="X51" s="620"/>
      <c r="Y51" s="620"/>
      <c r="Z51" s="620"/>
      <c r="AA51" s="620"/>
      <c r="AB51" s="620"/>
      <c r="AC51" s="48"/>
      <c r="AD51" s="621"/>
      <c r="AE51" s="641"/>
      <c r="AF51" s="633"/>
      <c r="AG51" s="637"/>
      <c r="AH51" s="638"/>
      <c r="AI51" s="638"/>
      <c r="AJ51" s="638"/>
      <c r="AK51" s="638"/>
      <c r="AL51" s="638"/>
      <c r="AM51" s="639"/>
      <c r="AN51" s="680"/>
      <c r="AO51" s="681"/>
      <c r="AP51" s="308"/>
      <c r="AQ51" s="236"/>
      <c r="AR51" s="306"/>
      <c r="AS51" s="660"/>
      <c r="AT51" s="661"/>
      <c r="AU51" s="662"/>
      <c r="AV51" s="619"/>
      <c r="AW51" s="620"/>
      <c r="AX51" s="620"/>
      <c r="AY51" s="620"/>
      <c r="AZ51" s="620"/>
      <c r="BA51" s="620"/>
      <c r="BB51" s="620"/>
      <c r="BC51" s="620"/>
      <c r="BD51" s="620"/>
      <c r="BE51" s="50"/>
      <c r="BF51" s="682"/>
      <c r="BG51" s="668"/>
      <c r="BH51" s="668"/>
      <c r="BI51" s="669"/>
    </row>
    <row r="52" spans="2:61" ht="7.5" customHeight="1" x14ac:dyDescent="0.15">
      <c r="B52" s="594">
        <v>36</v>
      </c>
      <c r="C52" s="253"/>
      <c r="D52" s="826" t="s">
        <v>67</v>
      </c>
      <c r="E52" s="827"/>
      <c r="F52" s="827"/>
      <c r="G52" s="817" t="s">
        <v>68</v>
      </c>
      <c r="H52" s="818"/>
      <c r="I52" s="818"/>
      <c r="J52" s="818"/>
      <c r="K52" s="818"/>
      <c r="L52" s="819"/>
      <c r="M52" s="604" t="s">
        <v>170</v>
      </c>
      <c r="N52" s="605"/>
      <c r="O52" s="605"/>
      <c r="P52" s="605"/>
      <c r="Q52" s="605"/>
      <c r="R52" s="605"/>
      <c r="S52" s="606"/>
      <c r="T52" s="610"/>
      <c r="U52" s="611"/>
      <c r="V52" s="611"/>
      <c r="W52" s="611"/>
      <c r="X52" s="611"/>
      <c r="Y52" s="611"/>
      <c r="Z52" s="611"/>
      <c r="AA52" s="611"/>
      <c r="AB52" s="611"/>
      <c r="AC52" s="612"/>
      <c r="AD52" s="308">
        <v>38</v>
      </c>
      <c r="AE52" s="306"/>
      <c r="AF52" s="632"/>
      <c r="AG52" s="634"/>
      <c r="AH52" s="635"/>
      <c r="AI52" s="635"/>
      <c r="AJ52" s="635"/>
      <c r="AK52" s="635"/>
      <c r="AL52" s="635"/>
      <c r="AM52" s="636"/>
      <c r="AN52" s="644"/>
      <c r="AO52" s="645"/>
      <c r="AP52" s="247">
        <v>7.5</v>
      </c>
      <c r="AQ52" s="708"/>
      <c r="AR52" s="614"/>
      <c r="AS52" s="657"/>
      <c r="AT52" s="658"/>
      <c r="AU52" s="659"/>
      <c r="AV52" s="663"/>
      <c r="AW52" s="664"/>
      <c r="AX52" s="664"/>
      <c r="AY52" s="664"/>
      <c r="AZ52" s="664"/>
      <c r="BA52" s="664"/>
      <c r="BB52" s="664"/>
      <c r="BC52" s="664"/>
      <c r="BD52" s="664"/>
      <c r="BE52" s="683"/>
      <c r="BF52" s="682"/>
      <c r="BG52" s="668"/>
      <c r="BH52" s="668"/>
      <c r="BI52" s="669"/>
    </row>
    <row r="53" spans="2:61" ht="10.5" customHeight="1" x14ac:dyDescent="0.15">
      <c r="B53" s="542"/>
      <c r="C53" s="306"/>
      <c r="D53" s="820"/>
      <c r="E53" s="821"/>
      <c r="F53" s="821"/>
      <c r="G53" s="820"/>
      <c r="H53" s="821"/>
      <c r="I53" s="821"/>
      <c r="J53" s="821"/>
      <c r="K53" s="821"/>
      <c r="L53" s="822"/>
      <c r="M53" s="607"/>
      <c r="N53" s="608"/>
      <c r="O53" s="608"/>
      <c r="P53" s="608"/>
      <c r="Q53" s="608"/>
      <c r="R53" s="608"/>
      <c r="S53" s="609"/>
      <c r="T53" s="619"/>
      <c r="U53" s="620"/>
      <c r="V53" s="620"/>
      <c r="W53" s="620"/>
      <c r="X53" s="620"/>
      <c r="Y53" s="620"/>
      <c r="Z53" s="620"/>
      <c r="AA53" s="620"/>
      <c r="AB53" s="620"/>
      <c r="AC53" s="613"/>
      <c r="AD53" s="621"/>
      <c r="AE53" s="641"/>
      <c r="AF53" s="633"/>
      <c r="AG53" s="637"/>
      <c r="AH53" s="638"/>
      <c r="AI53" s="638"/>
      <c r="AJ53" s="638"/>
      <c r="AK53" s="638"/>
      <c r="AL53" s="638"/>
      <c r="AM53" s="639"/>
      <c r="AN53" s="646"/>
      <c r="AO53" s="647"/>
      <c r="AP53" s="615"/>
      <c r="AQ53" s="622"/>
      <c r="AR53" s="616"/>
      <c r="AS53" s="660"/>
      <c r="AT53" s="661"/>
      <c r="AU53" s="662"/>
      <c r="AV53" s="619"/>
      <c r="AW53" s="620"/>
      <c r="AX53" s="620"/>
      <c r="AY53" s="620"/>
      <c r="AZ53" s="620"/>
      <c r="BA53" s="620"/>
      <c r="BB53" s="620"/>
      <c r="BC53" s="620"/>
      <c r="BD53" s="620"/>
      <c r="BE53" s="684"/>
      <c r="BF53" s="682"/>
      <c r="BG53" s="668"/>
      <c r="BH53" s="668"/>
      <c r="BI53" s="669"/>
    </row>
    <row r="54" spans="2:61" ht="7.5" customHeight="1" x14ac:dyDescent="0.15">
      <c r="B54" s="542"/>
      <c r="C54" s="306"/>
      <c r="D54" s="820"/>
      <c r="E54" s="821"/>
      <c r="F54" s="821"/>
      <c r="G54" s="820"/>
      <c r="H54" s="821"/>
      <c r="I54" s="821"/>
      <c r="J54" s="821"/>
      <c r="K54" s="821"/>
      <c r="L54" s="822"/>
      <c r="M54" s="626" t="s">
        <v>171</v>
      </c>
      <c r="N54" s="627"/>
      <c r="O54" s="627"/>
      <c r="P54" s="627"/>
      <c r="Q54" s="627"/>
      <c r="R54" s="627"/>
      <c r="S54" s="628"/>
      <c r="T54" s="610"/>
      <c r="U54" s="611"/>
      <c r="V54" s="611"/>
      <c r="W54" s="611"/>
      <c r="X54" s="611"/>
      <c r="Y54" s="611"/>
      <c r="Z54" s="611"/>
      <c r="AA54" s="611"/>
      <c r="AB54" s="611"/>
      <c r="AC54" s="47"/>
      <c r="AD54" s="308">
        <v>40</v>
      </c>
      <c r="AE54" s="306"/>
      <c r="AF54" s="632"/>
      <c r="AG54" s="634"/>
      <c r="AH54" s="635"/>
      <c r="AI54" s="635"/>
      <c r="AJ54" s="635"/>
      <c r="AK54" s="635"/>
      <c r="AL54" s="635"/>
      <c r="AM54" s="636"/>
      <c r="AN54" s="78"/>
      <c r="AO54" s="47"/>
      <c r="AP54" s="247">
        <v>6.5</v>
      </c>
      <c r="AQ54" s="673"/>
      <c r="AR54" s="253"/>
      <c r="AS54" s="657"/>
      <c r="AT54" s="658"/>
      <c r="AU54" s="659"/>
      <c r="AV54" s="663"/>
      <c r="AW54" s="664"/>
      <c r="AX54" s="664"/>
      <c r="AY54" s="664"/>
      <c r="AZ54" s="664"/>
      <c r="BA54" s="664"/>
      <c r="BB54" s="664"/>
      <c r="BC54" s="664"/>
      <c r="BD54" s="664"/>
      <c r="BE54" s="685"/>
      <c r="BF54" s="682"/>
      <c r="BG54" s="668"/>
      <c r="BH54" s="668"/>
      <c r="BI54" s="669"/>
    </row>
    <row r="55" spans="2:61" ht="10.5" customHeight="1" x14ac:dyDescent="0.15">
      <c r="B55" s="542"/>
      <c r="C55" s="306"/>
      <c r="D55" s="820"/>
      <c r="E55" s="821"/>
      <c r="F55" s="821"/>
      <c r="G55" s="820"/>
      <c r="H55" s="821"/>
      <c r="I55" s="821"/>
      <c r="J55" s="821"/>
      <c r="K55" s="821"/>
      <c r="L55" s="822"/>
      <c r="M55" s="629"/>
      <c r="N55" s="630"/>
      <c r="O55" s="630"/>
      <c r="P55" s="630"/>
      <c r="Q55" s="630"/>
      <c r="R55" s="630"/>
      <c r="S55" s="631"/>
      <c r="T55" s="619"/>
      <c r="U55" s="620"/>
      <c r="V55" s="620"/>
      <c r="W55" s="620"/>
      <c r="X55" s="620"/>
      <c r="Y55" s="620"/>
      <c r="Z55" s="620"/>
      <c r="AA55" s="620"/>
      <c r="AB55" s="620"/>
      <c r="AC55" s="41"/>
      <c r="AD55" s="621"/>
      <c r="AE55" s="641"/>
      <c r="AF55" s="633"/>
      <c r="AG55" s="637"/>
      <c r="AH55" s="638"/>
      <c r="AI55" s="638"/>
      <c r="AJ55" s="638"/>
      <c r="AK55" s="638"/>
      <c r="AL55" s="638"/>
      <c r="AM55" s="639"/>
      <c r="AN55" s="667"/>
      <c r="AO55" s="667"/>
      <c r="AP55" s="308"/>
      <c r="AQ55" s="236"/>
      <c r="AR55" s="306"/>
      <c r="AS55" s="660"/>
      <c r="AT55" s="661"/>
      <c r="AU55" s="662"/>
      <c r="AV55" s="619"/>
      <c r="AW55" s="620"/>
      <c r="AX55" s="620"/>
      <c r="AY55" s="620"/>
      <c r="AZ55" s="620"/>
      <c r="BA55" s="620"/>
      <c r="BB55" s="620"/>
      <c r="BC55" s="620"/>
      <c r="BD55" s="620"/>
      <c r="BE55" s="686"/>
      <c r="BF55" s="682"/>
      <c r="BG55" s="668"/>
      <c r="BH55" s="668"/>
      <c r="BI55" s="669"/>
    </row>
    <row r="56" spans="2:61" ht="7.5" customHeight="1" x14ac:dyDescent="0.15">
      <c r="B56" s="542"/>
      <c r="C56" s="306"/>
      <c r="D56" s="820"/>
      <c r="E56" s="821"/>
      <c r="F56" s="821"/>
      <c r="G56" s="820"/>
      <c r="H56" s="821"/>
      <c r="I56" s="821"/>
      <c r="J56" s="821"/>
      <c r="K56" s="821"/>
      <c r="L56" s="822"/>
      <c r="M56" s="626" t="s">
        <v>173</v>
      </c>
      <c r="N56" s="627"/>
      <c r="O56" s="627"/>
      <c r="P56" s="627"/>
      <c r="Q56" s="627"/>
      <c r="R56" s="627"/>
      <c r="S56" s="628"/>
      <c r="T56" s="610"/>
      <c r="U56" s="611"/>
      <c r="V56" s="611"/>
      <c r="W56" s="611"/>
      <c r="X56" s="611"/>
      <c r="Y56" s="611"/>
      <c r="Z56" s="611"/>
      <c r="AA56" s="611"/>
      <c r="AB56" s="611"/>
      <c r="AD56" s="247">
        <v>38</v>
      </c>
      <c r="AE56" s="253"/>
      <c r="AF56" s="632"/>
      <c r="AG56" s="634"/>
      <c r="AH56" s="635"/>
      <c r="AI56" s="635"/>
      <c r="AJ56" s="635"/>
      <c r="AK56" s="635"/>
      <c r="AL56" s="635"/>
      <c r="AM56" s="636"/>
      <c r="AN56" s="179"/>
      <c r="AO56" s="179"/>
      <c r="AP56" s="308"/>
      <c r="AQ56" s="236"/>
      <c r="AR56" s="306"/>
      <c r="AS56" s="657"/>
      <c r="AT56" s="658"/>
      <c r="AU56" s="659"/>
      <c r="AV56" s="663"/>
      <c r="AW56" s="664"/>
      <c r="AX56" s="664"/>
      <c r="AY56" s="664"/>
      <c r="AZ56" s="664"/>
      <c r="BA56" s="664"/>
      <c r="BB56" s="664"/>
      <c r="BC56" s="664"/>
      <c r="BD56" s="664"/>
      <c r="BE56" s="174"/>
      <c r="BF56" s="682"/>
      <c r="BG56" s="668"/>
      <c r="BH56" s="668"/>
      <c r="BI56" s="669"/>
    </row>
    <row r="57" spans="2:61" ht="10.5" customHeight="1" x14ac:dyDescent="0.15">
      <c r="B57" s="542"/>
      <c r="C57" s="306"/>
      <c r="D57" s="820"/>
      <c r="E57" s="821"/>
      <c r="F57" s="821"/>
      <c r="G57" s="820"/>
      <c r="H57" s="821"/>
      <c r="I57" s="821"/>
      <c r="J57" s="821"/>
      <c r="K57" s="821"/>
      <c r="L57" s="822"/>
      <c r="M57" s="629"/>
      <c r="N57" s="630"/>
      <c r="O57" s="630"/>
      <c r="P57" s="630"/>
      <c r="Q57" s="630"/>
      <c r="R57" s="630"/>
      <c r="S57" s="631"/>
      <c r="T57" s="619"/>
      <c r="U57" s="620"/>
      <c r="V57" s="620"/>
      <c r="W57" s="620"/>
      <c r="X57" s="620"/>
      <c r="Y57" s="620"/>
      <c r="Z57" s="620"/>
      <c r="AA57" s="620"/>
      <c r="AB57" s="620"/>
      <c r="AC57" s="48"/>
      <c r="AD57" s="308"/>
      <c r="AE57" s="306"/>
      <c r="AF57" s="633"/>
      <c r="AG57" s="637"/>
      <c r="AH57" s="638"/>
      <c r="AI57" s="638"/>
      <c r="AJ57" s="638"/>
      <c r="AK57" s="638"/>
      <c r="AL57" s="638"/>
      <c r="AM57" s="639"/>
      <c r="AN57" s="680"/>
      <c r="AO57" s="681"/>
      <c r="AP57" s="621"/>
      <c r="AQ57" s="640"/>
      <c r="AR57" s="641"/>
      <c r="AS57" s="660"/>
      <c r="AT57" s="661"/>
      <c r="AU57" s="662"/>
      <c r="AV57" s="619"/>
      <c r="AW57" s="620"/>
      <c r="AX57" s="620"/>
      <c r="AY57" s="620"/>
      <c r="AZ57" s="620"/>
      <c r="BA57" s="620"/>
      <c r="BB57" s="620"/>
      <c r="BC57" s="620"/>
      <c r="BD57" s="620"/>
      <c r="BE57" s="50"/>
      <c r="BF57" s="682"/>
      <c r="BG57" s="668"/>
      <c r="BH57" s="668"/>
      <c r="BI57" s="669"/>
    </row>
    <row r="58" spans="2:61" ht="7.5" customHeight="1" x14ac:dyDescent="0.15">
      <c r="B58" s="542"/>
      <c r="C58" s="306"/>
      <c r="D58" s="820"/>
      <c r="E58" s="821"/>
      <c r="F58" s="821"/>
      <c r="G58" s="820"/>
      <c r="H58" s="821"/>
      <c r="I58" s="821"/>
      <c r="J58" s="821"/>
      <c r="K58" s="821"/>
      <c r="L58" s="822"/>
      <c r="M58" s="626" t="s">
        <v>175</v>
      </c>
      <c r="N58" s="627"/>
      <c r="O58" s="627"/>
      <c r="P58" s="627"/>
      <c r="Q58" s="627"/>
      <c r="R58" s="627"/>
      <c r="S58" s="628"/>
      <c r="T58" s="610"/>
      <c r="U58" s="611"/>
      <c r="V58" s="611"/>
      <c r="W58" s="611"/>
      <c r="X58" s="611"/>
      <c r="Y58" s="611"/>
      <c r="Z58" s="611"/>
      <c r="AA58" s="611"/>
      <c r="AB58" s="611"/>
      <c r="AC58" s="706"/>
      <c r="AD58" s="308"/>
      <c r="AE58" s="306"/>
      <c r="AF58" s="180"/>
      <c r="AG58" s="664"/>
      <c r="AH58" s="664"/>
      <c r="AI58" s="664"/>
      <c r="AJ58" s="664"/>
      <c r="AK58" s="664"/>
      <c r="AL58" s="664"/>
      <c r="AM58" s="664"/>
      <c r="AN58" s="670"/>
      <c r="AO58" s="671"/>
      <c r="AP58" s="247">
        <v>6</v>
      </c>
      <c r="AQ58" s="673"/>
      <c r="AR58" s="253"/>
      <c r="AS58" s="657"/>
      <c r="AT58" s="658"/>
      <c r="AU58" s="659"/>
      <c r="AV58" s="663"/>
      <c r="AW58" s="664"/>
      <c r="AX58" s="664"/>
      <c r="AY58" s="664"/>
      <c r="AZ58" s="664"/>
      <c r="BA58" s="664"/>
      <c r="BB58" s="664"/>
      <c r="BC58" s="664"/>
      <c r="BD58" s="664"/>
      <c r="BE58" s="83"/>
      <c r="BF58" s="682"/>
      <c r="BG58" s="668"/>
      <c r="BH58" s="668"/>
      <c r="BI58" s="669"/>
    </row>
    <row r="59" spans="2:61" ht="10.5" customHeight="1" x14ac:dyDescent="0.15">
      <c r="B59" s="542"/>
      <c r="C59" s="306"/>
      <c r="D59" s="820"/>
      <c r="E59" s="821"/>
      <c r="F59" s="821"/>
      <c r="G59" s="823"/>
      <c r="H59" s="824"/>
      <c r="I59" s="824"/>
      <c r="J59" s="824"/>
      <c r="K59" s="824"/>
      <c r="L59" s="825"/>
      <c r="M59" s="629"/>
      <c r="N59" s="630"/>
      <c r="O59" s="630"/>
      <c r="P59" s="630"/>
      <c r="Q59" s="630"/>
      <c r="R59" s="630"/>
      <c r="S59" s="631"/>
      <c r="T59" s="619"/>
      <c r="U59" s="620"/>
      <c r="V59" s="620"/>
      <c r="W59" s="620"/>
      <c r="X59" s="620"/>
      <c r="Y59" s="620"/>
      <c r="Z59" s="620"/>
      <c r="AA59" s="620"/>
      <c r="AB59" s="620"/>
      <c r="AC59" s="707"/>
      <c r="AD59" s="621"/>
      <c r="AE59" s="641"/>
      <c r="AF59" s="180"/>
      <c r="AG59" s="620"/>
      <c r="AH59" s="620"/>
      <c r="AI59" s="620"/>
      <c r="AJ59" s="620"/>
      <c r="AK59" s="620"/>
      <c r="AL59" s="620"/>
      <c r="AM59" s="620"/>
      <c r="AN59" s="667"/>
      <c r="AO59" s="672"/>
      <c r="AP59" s="308"/>
      <c r="AQ59" s="236"/>
      <c r="AR59" s="306"/>
      <c r="AS59" s="660"/>
      <c r="AT59" s="661"/>
      <c r="AU59" s="662"/>
      <c r="AV59" s="619"/>
      <c r="AW59" s="620"/>
      <c r="AX59" s="620"/>
      <c r="AY59" s="620"/>
      <c r="AZ59" s="620"/>
      <c r="BA59" s="620"/>
      <c r="BB59" s="620"/>
      <c r="BC59" s="620"/>
      <c r="BD59" s="620"/>
      <c r="BE59" s="83"/>
      <c r="BF59" s="682"/>
      <c r="BG59" s="668"/>
      <c r="BH59" s="668"/>
      <c r="BI59" s="669"/>
    </row>
    <row r="60" spans="2:61" ht="7.5" customHeight="1" x14ac:dyDescent="0.15">
      <c r="B60" s="542"/>
      <c r="C60" s="306"/>
      <c r="D60" s="820"/>
      <c r="E60" s="821"/>
      <c r="F60" s="821"/>
      <c r="G60" s="817" t="s">
        <v>69</v>
      </c>
      <c r="H60" s="818"/>
      <c r="I60" s="818"/>
      <c r="J60" s="818"/>
      <c r="K60" s="818"/>
      <c r="L60" s="819"/>
      <c r="M60" s="604" t="s">
        <v>170</v>
      </c>
      <c r="N60" s="605"/>
      <c r="O60" s="605"/>
      <c r="P60" s="605"/>
      <c r="Q60" s="605"/>
      <c r="R60" s="605"/>
      <c r="S60" s="606"/>
      <c r="T60" s="610"/>
      <c r="U60" s="611"/>
      <c r="V60" s="611"/>
      <c r="W60" s="611"/>
      <c r="X60" s="611"/>
      <c r="Y60" s="611"/>
      <c r="Z60" s="611"/>
      <c r="AA60" s="611"/>
      <c r="AB60" s="611"/>
      <c r="AC60" s="612"/>
      <c r="AD60" s="247">
        <v>21</v>
      </c>
      <c r="AE60" s="614"/>
      <c r="AF60" s="632"/>
      <c r="AG60" s="634"/>
      <c r="AH60" s="635"/>
      <c r="AI60" s="635"/>
      <c r="AJ60" s="635"/>
      <c r="AK60" s="635"/>
      <c r="AL60" s="635"/>
      <c r="AM60" s="636"/>
      <c r="AN60" s="644"/>
      <c r="AO60" s="645"/>
      <c r="AP60" s="247">
        <v>7.5</v>
      </c>
      <c r="AQ60" s="708"/>
      <c r="AR60" s="614"/>
      <c r="AS60" s="657"/>
      <c r="AT60" s="658"/>
      <c r="AU60" s="659"/>
      <c r="AV60" s="663"/>
      <c r="AW60" s="664"/>
      <c r="AX60" s="664"/>
      <c r="AY60" s="664"/>
      <c r="AZ60" s="664"/>
      <c r="BA60" s="664"/>
      <c r="BB60" s="664"/>
      <c r="BC60" s="664"/>
      <c r="BD60" s="664"/>
      <c r="BE60" s="683"/>
      <c r="BF60" s="682"/>
      <c r="BG60" s="668"/>
      <c r="BH60" s="668"/>
      <c r="BI60" s="669"/>
    </row>
    <row r="61" spans="2:61" ht="10.5" customHeight="1" x14ac:dyDescent="0.15">
      <c r="B61" s="542"/>
      <c r="C61" s="306"/>
      <c r="D61" s="820"/>
      <c r="E61" s="821"/>
      <c r="F61" s="821"/>
      <c r="G61" s="820"/>
      <c r="H61" s="821"/>
      <c r="I61" s="821"/>
      <c r="J61" s="821"/>
      <c r="K61" s="821"/>
      <c r="L61" s="822"/>
      <c r="M61" s="607"/>
      <c r="N61" s="608"/>
      <c r="O61" s="608"/>
      <c r="P61" s="608"/>
      <c r="Q61" s="608"/>
      <c r="R61" s="608"/>
      <c r="S61" s="609"/>
      <c r="T61" s="619"/>
      <c r="U61" s="620"/>
      <c r="V61" s="620"/>
      <c r="W61" s="620"/>
      <c r="X61" s="620"/>
      <c r="Y61" s="620"/>
      <c r="Z61" s="620"/>
      <c r="AA61" s="620"/>
      <c r="AB61" s="620"/>
      <c r="AC61" s="613"/>
      <c r="AD61" s="615"/>
      <c r="AE61" s="616"/>
      <c r="AF61" s="633"/>
      <c r="AG61" s="637"/>
      <c r="AH61" s="638"/>
      <c r="AI61" s="638"/>
      <c r="AJ61" s="638"/>
      <c r="AK61" s="638"/>
      <c r="AL61" s="638"/>
      <c r="AM61" s="639"/>
      <c r="AN61" s="646"/>
      <c r="AO61" s="647"/>
      <c r="AP61" s="615"/>
      <c r="AQ61" s="622"/>
      <c r="AR61" s="616"/>
      <c r="AS61" s="660"/>
      <c r="AT61" s="661"/>
      <c r="AU61" s="662"/>
      <c r="AV61" s="619"/>
      <c r="AW61" s="620"/>
      <c r="AX61" s="620"/>
      <c r="AY61" s="620"/>
      <c r="AZ61" s="620"/>
      <c r="BA61" s="620"/>
      <c r="BB61" s="620"/>
      <c r="BC61" s="620"/>
      <c r="BD61" s="620"/>
      <c r="BE61" s="684"/>
      <c r="BF61" s="682"/>
      <c r="BG61" s="668"/>
      <c r="BH61" s="668"/>
      <c r="BI61" s="669"/>
    </row>
    <row r="62" spans="2:61" ht="7.5" customHeight="1" x14ac:dyDescent="0.15">
      <c r="B62" s="542"/>
      <c r="C62" s="306"/>
      <c r="D62" s="820"/>
      <c r="E62" s="821"/>
      <c r="F62" s="821"/>
      <c r="G62" s="820"/>
      <c r="H62" s="821"/>
      <c r="I62" s="821"/>
      <c r="J62" s="821"/>
      <c r="K62" s="821"/>
      <c r="L62" s="822"/>
      <c r="M62" s="626" t="s">
        <v>171</v>
      </c>
      <c r="N62" s="627"/>
      <c r="O62" s="627"/>
      <c r="P62" s="627"/>
      <c r="Q62" s="627"/>
      <c r="R62" s="627"/>
      <c r="S62" s="628"/>
      <c r="T62" s="610"/>
      <c r="U62" s="611"/>
      <c r="V62" s="611"/>
      <c r="W62" s="611"/>
      <c r="X62" s="611"/>
      <c r="Y62" s="611"/>
      <c r="Z62" s="611"/>
      <c r="AA62" s="611"/>
      <c r="AB62" s="611"/>
      <c r="AC62" s="47"/>
      <c r="AD62" s="247">
        <v>22</v>
      </c>
      <c r="AE62" s="614"/>
      <c r="AF62" s="632"/>
      <c r="AG62" s="634"/>
      <c r="AH62" s="635"/>
      <c r="AI62" s="635"/>
      <c r="AJ62" s="635"/>
      <c r="AK62" s="635"/>
      <c r="AL62" s="635"/>
      <c r="AM62" s="636"/>
      <c r="AN62" s="78"/>
      <c r="AO62" s="47"/>
      <c r="AP62" s="247">
        <v>6.5</v>
      </c>
      <c r="AQ62" s="673"/>
      <c r="AR62" s="253"/>
      <c r="AS62" s="657"/>
      <c r="AT62" s="658"/>
      <c r="AU62" s="659"/>
      <c r="AV62" s="663"/>
      <c r="AW62" s="664"/>
      <c r="AX62" s="664"/>
      <c r="AY62" s="664"/>
      <c r="AZ62" s="664"/>
      <c r="BA62" s="664"/>
      <c r="BB62" s="664"/>
      <c r="BC62" s="664"/>
      <c r="BD62" s="664"/>
      <c r="BE62" s="685"/>
      <c r="BF62" s="682"/>
      <c r="BG62" s="668"/>
      <c r="BH62" s="668"/>
      <c r="BI62" s="669"/>
    </row>
    <row r="63" spans="2:61" ht="10.5" customHeight="1" x14ac:dyDescent="0.15">
      <c r="B63" s="542"/>
      <c r="C63" s="306"/>
      <c r="D63" s="820"/>
      <c r="E63" s="821"/>
      <c r="F63" s="821"/>
      <c r="G63" s="820"/>
      <c r="H63" s="821"/>
      <c r="I63" s="821"/>
      <c r="J63" s="821"/>
      <c r="K63" s="821"/>
      <c r="L63" s="822"/>
      <c r="M63" s="629"/>
      <c r="N63" s="630"/>
      <c r="O63" s="630"/>
      <c r="P63" s="630"/>
      <c r="Q63" s="630"/>
      <c r="R63" s="630"/>
      <c r="S63" s="631"/>
      <c r="T63" s="619"/>
      <c r="U63" s="620"/>
      <c r="V63" s="620"/>
      <c r="W63" s="620"/>
      <c r="X63" s="620"/>
      <c r="Y63" s="620"/>
      <c r="Z63" s="620"/>
      <c r="AA63" s="620"/>
      <c r="AB63" s="620"/>
      <c r="AC63" s="41"/>
      <c r="AD63" s="615"/>
      <c r="AE63" s="616"/>
      <c r="AF63" s="633"/>
      <c r="AG63" s="637"/>
      <c r="AH63" s="638"/>
      <c r="AI63" s="638"/>
      <c r="AJ63" s="638"/>
      <c r="AK63" s="638"/>
      <c r="AL63" s="638"/>
      <c r="AM63" s="639"/>
      <c r="AN63" s="667"/>
      <c r="AO63" s="667"/>
      <c r="AP63" s="308"/>
      <c r="AQ63" s="236"/>
      <c r="AR63" s="306"/>
      <c r="AS63" s="660"/>
      <c r="AT63" s="661"/>
      <c r="AU63" s="662"/>
      <c r="AV63" s="619"/>
      <c r="AW63" s="620"/>
      <c r="AX63" s="620"/>
      <c r="AY63" s="620"/>
      <c r="AZ63" s="620"/>
      <c r="BA63" s="620"/>
      <c r="BB63" s="620"/>
      <c r="BC63" s="620"/>
      <c r="BD63" s="620"/>
      <c r="BE63" s="686"/>
      <c r="BF63" s="682"/>
      <c r="BG63" s="668"/>
      <c r="BH63" s="668"/>
      <c r="BI63" s="669"/>
    </row>
    <row r="64" spans="2:61" ht="7.5" customHeight="1" x14ac:dyDescent="0.15">
      <c r="B64" s="542"/>
      <c r="C64" s="306"/>
      <c r="D64" s="820"/>
      <c r="E64" s="821"/>
      <c r="F64" s="821"/>
      <c r="G64" s="820"/>
      <c r="H64" s="821"/>
      <c r="I64" s="821"/>
      <c r="J64" s="821"/>
      <c r="K64" s="821"/>
      <c r="L64" s="822"/>
      <c r="M64" s="626" t="s">
        <v>173</v>
      </c>
      <c r="N64" s="627"/>
      <c r="O64" s="627"/>
      <c r="P64" s="627"/>
      <c r="Q64" s="627"/>
      <c r="R64" s="627"/>
      <c r="S64" s="628"/>
      <c r="T64" s="610"/>
      <c r="U64" s="611"/>
      <c r="V64" s="611"/>
      <c r="W64" s="611"/>
      <c r="X64" s="611"/>
      <c r="Y64" s="611"/>
      <c r="Z64" s="611"/>
      <c r="AA64" s="611"/>
      <c r="AB64" s="611"/>
      <c r="AD64" s="247">
        <v>21</v>
      </c>
      <c r="AE64" s="253"/>
      <c r="AF64" s="632"/>
      <c r="AG64" s="634"/>
      <c r="AH64" s="635"/>
      <c r="AI64" s="635"/>
      <c r="AJ64" s="635"/>
      <c r="AK64" s="635"/>
      <c r="AL64" s="635"/>
      <c r="AM64" s="636"/>
      <c r="AN64" s="179"/>
      <c r="AO64" s="179"/>
      <c r="AP64" s="308"/>
      <c r="AQ64" s="236"/>
      <c r="AR64" s="306"/>
      <c r="AS64" s="657"/>
      <c r="AT64" s="658"/>
      <c r="AU64" s="659"/>
      <c r="AV64" s="663"/>
      <c r="AW64" s="664"/>
      <c r="AX64" s="664"/>
      <c r="AY64" s="664"/>
      <c r="AZ64" s="664"/>
      <c r="BA64" s="664"/>
      <c r="BB64" s="664"/>
      <c r="BC64" s="664"/>
      <c r="BD64" s="664"/>
      <c r="BE64" s="174"/>
      <c r="BF64" s="682"/>
      <c r="BG64" s="668"/>
      <c r="BH64" s="668"/>
      <c r="BI64" s="669"/>
    </row>
    <row r="65" spans="2:61" ht="10.5" customHeight="1" x14ac:dyDescent="0.15">
      <c r="B65" s="542"/>
      <c r="C65" s="306"/>
      <c r="D65" s="820"/>
      <c r="E65" s="821"/>
      <c r="F65" s="821"/>
      <c r="G65" s="820"/>
      <c r="H65" s="821"/>
      <c r="I65" s="821"/>
      <c r="J65" s="821"/>
      <c r="K65" s="821"/>
      <c r="L65" s="822"/>
      <c r="M65" s="629"/>
      <c r="N65" s="630"/>
      <c r="O65" s="630"/>
      <c r="P65" s="630"/>
      <c r="Q65" s="630"/>
      <c r="R65" s="630"/>
      <c r="S65" s="631"/>
      <c r="T65" s="619"/>
      <c r="U65" s="620"/>
      <c r="V65" s="620"/>
      <c r="W65" s="620"/>
      <c r="X65" s="620"/>
      <c r="Y65" s="620"/>
      <c r="Z65" s="620"/>
      <c r="AA65" s="620"/>
      <c r="AB65" s="620"/>
      <c r="AC65" s="48"/>
      <c r="AD65" s="308"/>
      <c r="AE65" s="306"/>
      <c r="AF65" s="633"/>
      <c r="AG65" s="637"/>
      <c r="AH65" s="638"/>
      <c r="AI65" s="638"/>
      <c r="AJ65" s="638"/>
      <c r="AK65" s="638"/>
      <c r="AL65" s="638"/>
      <c r="AM65" s="639"/>
      <c r="AN65" s="680"/>
      <c r="AO65" s="681"/>
      <c r="AP65" s="621"/>
      <c r="AQ65" s="640"/>
      <c r="AR65" s="641"/>
      <c r="AS65" s="660"/>
      <c r="AT65" s="661"/>
      <c r="AU65" s="662"/>
      <c r="AV65" s="619"/>
      <c r="AW65" s="620"/>
      <c r="AX65" s="620"/>
      <c r="AY65" s="620"/>
      <c r="AZ65" s="620"/>
      <c r="BA65" s="620"/>
      <c r="BB65" s="620"/>
      <c r="BC65" s="620"/>
      <c r="BD65" s="620"/>
      <c r="BE65" s="50"/>
      <c r="BF65" s="682"/>
      <c r="BG65" s="668"/>
      <c r="BH65" s="668"/>
      <c r="BI65" s="669"/>
    </row>
    <row r="66" spans="2:61" ht="7.5" customHeight="1" x14ac:dyDescent="0.15">
      <c r="B66" s="542"/>
      <c r="C66" s="306"/>
      <c r="D66" s="820"/>
      <c r="E66" s="821"/>
      <c r="F66" s="821"/>
      <c r="G66" s="820"/>
      <c r="H66" s="821"/>
      <c r="I66" s="821"/>
      <c r="J66" s="821"/>
      <c r="K66" s="821"/>
      <c r="L66" s="822"/>
      <c r="M66" s="626" t="s">
        <v>175</v>
      </c>
      <c r="N66" s="627"/>
      <c r="O66" s="627"/>
      <c r="P66" s="627"/>
      <c r="Q66" s="627"/>
      <c r="R66" s="627"/>
      <c r="S66" s="628"/>
      <c r="T66" s="610"/>
      <c r="U66" s="611"/>
      <c r="V66" s="611"/>
      <c r="W66" s="611"/>
      <c r="X66" s="611"/>
      <c r="Y66" s="611"/>
      <c r="Z66" s="611"/>
      <c r="AA66" s="611"/>
      <c r="AB66" s="611"/>
      <c r="AC66" s="706"/>
      <c r="AD66" s="308"/>
      <c r="AE66" s="306"/>
      <c r="AF66" s="180"/>
      <c r="AG66" s="664"/>
      <c r="AH66" s="664"/>
      <c r="AI66" s="664"/>
      <c r="AJ66" s="664"/>
      <c r="AK66" s="664"/>
      <c r="AL66" s="664"/>
      <c r="AM66" s="664"/>
      <c r="AN66" s="670"/>
      <c r="AO66" s="671"/>
      <c r="AP66" s="247">
        <v>6</v>
      </c>
      <c r="AQ66" s="673"/>
      <c r="AR66" s="253"/>
      <c r="AS66" s="657"/>
      <c r="AT66" s="658"/>
      <c r="AU66" s="659"/>
      <c r="AV66" s="663"/>
      <c r="AW66" s="664"/>
      <c r="AX66" s="664"/>
      <c r="AY66" s="664"/>
      <c r="AZ66" s="664"/>
      <c r="BA66" s="664"/>
      <c r="BB66" s="664"/>
      <c r="BC66" s="664"/>
      <c r="BD66" s="664"/>
      <c r="BE66" s="83"/>
      <c r="BF66" s="682"/>
      <c r="BG66" s="668"/>
      <c r="BH66" s="668"/>
      <c r="BI66" s="669"/>
    </row>
    <row r="67" spans="2:61" ht="10.5" customHeight="1" x14ac:dyDescent="0.15">
      <c r="B67" s="705"/>
      <c r="C67" s="641"/>
      <c r="D67" s="823"/>
      <c r="E67" s="824"/>
      <c r="F67" s="824"/>
      <c r="G67" s="823"/>
      <c r="H67" s="824"/>
      <c r="I67" s="824"/>
      <c r="J67" s="824"/>
      <c r="K67" s="824"/>
      <c r="L67" s="825"/>
      <c r="M67" s="629"/>
      <c r="N67" s="630"/>
      <c r="O67" s="630"/>
      <c r="P67" s="630"/>
      <c r="Q67" s="630"/>
      <c r="R67" s="630"/>
      <c r="S67" s="631"/>
      <c r="T67" s="619"/>
      <c r="U67" s="620"/>
      <c r="V67" s="620"/>
      <c r="W67" s="620"/>
      <c r="X67" s="620"/>
      <c r="Y67" s="620"/>
      <c r="Z67" s="620"/>
      <c r="AA67" s="620"/>
      <c r="AB67" s="620"/>
      <c r="AC67" s="707"/>
      <c r="AD67" s="621"/>
      <c r="AE67" s="641"/>
      <c r="AF67" s="180"/>
      <c r="AG67" s="620"/>
      <c r="AH67" s="620"/>
      <c r="AI67" s="620"/>
      <c r="AJ67" s="620"/>
      <c r="AK67" s="620"/>
      <c r="AL67" s="620"/>
      <c r="AM67" s="620"/>
      <c r="AN67" s="667"/>
      <c r="AO67" s="672"/>
      <c r="AP67" s="308"/>
      <c r="AQ67" s="236"/>
      <c r="AR67" s="306"/>
      <c r="AS67" s="660"/>
      <c r="AT67" s="661"/>
      <c r="AU67" s="662"/>
      <c r="AV67" s="619"/>
      <c r="AW67" s="620"/>
      <c r="AX67" s="620"/>
      <c r="AY67" s="620"/>
      <c r="AZ67" s="620"/>
      <c r="BA67" s="620"/>
      <c r="BB67" s="620"/>
      <c r="BC67" s="620"/>
      <c r="BD67" s="620"/>
      <c r="BE67" s="83"/>
      <c r="BF67" s="682"/>
      <c r="BG67" s="668"/>
      <c r="BH67" s="668"/>
      <c r="BI67" s="669"/>
    </row>
    <row r="68" spans="2:61" ht="7.5" customHeight="1" x14ac:dyDescent="0.15">
      <c r="B68" s="594">
        <v>37</v>
      </c>
      <c r="C68" s="253"/>
      <c r="D68" s="687" t="s">
        <v>124</v>
      </c>
      <c r="E68" s="688"/>
      <c r="F68" s="688"/>
      <c r="G68" s="688"/>
      <c r="H68" s="688"/>
      <c r="I68" s="688"/>
      <c r="J68" s="688"/>
      <c r="K68" s="688"/>
      <c r="L68" s="689"/>
      <c r="M68" s="604" t="s">
        <v>170</v>
      </c>
      <c r="N68" s="605"/>
      <c r="O68" s="605"/>
      <c r="P68" s="605"/>
      <c r="Q68" s="605"/>
      <c r="R68" s="605"/>
      <c r="S68" s="606"/>
      <c r="T68" s="610"/>
      <c r="U68" s="611"/>
      <c r="V68" s="611"/>
      <c r="W68" s="611"/>
      <c r="X68" s="611"/>
      <c r="Y68" s="611"/>
      <c r="Z68" s="611"/>
      <c r="AA68" s="611"/>
      <c r="AB68" s="611"/>
      <c r="AC68" s="612"/>
      <c r="AD68" s="247">
        <v>23</v>
      </c>
      <c r="AE68" s="614"/>
      <c r="AF68" s="632"/>
      <c r="AG68" s="634"/>
      <c r="AH68" s="635"/>
      <c r="AI68" s="635"/>
      <c r="AJ68" s="635"/>
      <c r="AK68" s="635"/>
      <c r="AL68" s="635"/>
      <c r="AM68" s="636"/>
      <c r="AN68" s="644"/>
      <c r="AO68" s="645"/>
      <c r="AP68" s="247">
        <v>19</v>
      </c>
      <c r="AQ68" s="673"/>
      <c r="AR68" s="253"/>
      <c r="AS68" s="657"/>
      <c r="AT68" s="658"/>
      <c r="AU68" s="659"/>
      <c r="AV68" s="663"/>
      <c r="AW68" s="664"/>
      <c r="AX68" s="664"/>
      <c r="AY68" s="664"/>
      <c r="AZ68" s="664"/>
      <c r="BA68" s="664"/>
      <c r="BB68" s="664"/>
      <c r="BC68" s="664"/>
      <c r="BD68" s="664"/>
      <c r="BE68" s="683"/>
      <c r="BF68" s="682"/>
      <c r="BG68" s="668"/>
      <c r="BH68" s="668"/>
      <c r="BI68" s="669"/>
    </row>
    <row r="69" spans="2:61" ht="10.5" customHeight="1" x14ac:dyDescent="0.15">
      <c r="B69" s="542"/>
      <c r="C69" s="306"/>
      <c r="D69" s="690"/>
      <c r="E69" s="691"/>
      <c r="F69" s="691"/>
      <c r="G69" s="691"/>
      <c r="H69" s="691"/>
      <c r="I69" s="691"/>
      <c r="J69" s="691"/>
      <c r="K69" s="691"/>
      <c r="L69" s="692"/>
      <c r="M69" s="607"/>
      <c r="N69" s="608"/>
      <c r="O69" s="608"/>
      <c r="P69" s="608"/>
      <c r="Q69" s="608"/>
      <c r="R69" s="608"/>
      <c r="S69" s="609"/>
      <c r="T69" s="619"/>
      <c r="U69" s="620"/>
      <c r="V69" s="620"/>
      <c r="W69" s="620"/>
      <c r="X69" s="620"/>
      <c r="Y69" s="620"/>
      <c r="Z69" s="620"/>
      <c r="AA69" s="620"/>
      <c r="AB69" s="620"/>
      <c r="AC69" s="613"/>
      <c r="AD69" s="615"/>
      <c r="AE69" s="616"/>
      <c r="AF69" s="633"/>
      <c r="AG69" s="637"/>
      <c r="AH69" s="638"/>
      <c r="AI69" s="638"/>
      <c r="AJ69" s="638"/>
      <c r="AK69" s="638"/>
      <c r="AL69" s="638"/>
      <c r="AM69" s="639"/>
      <c r="AN69" s="646"/>
      <c r="AO69" s="647"/>
      <c r="AP69" s="308"/>
      <c r="AQ69" s="236"/>
      <c r="AR69" s="306"/>
      <c r="AS69" s="660"/>
      <c r="AT69" s="661"/>
      <c r="AU69" s="662"/>
      <c r="AV69" s="619"/>
      <c r="AW69" s="620"/>
      <c r="AX69" s="620"/>
      <c r="AY69" s="620"/>
      <c r="AZ69" s="620"/>
      <c r="BA69" s="620"/>
      <c r="BB69" s="620"/>
      <c r="BC69" s="620"/>
      <c r="BD69" s="620"/>
      <c r="BE69" s="684"/>
      <c r="BF69" s="682"/>
      <c r="BG69" s="668"/>
      <c r="BH69" s="668"/>
      <c r="BI69" s="669"/>
    </row>
    <row r="70" spans="2:61" ht="7.5" customHeight="1" x14ac:dyDescent="0.15">
      <c r="B70" s="542"/>
      <c r="C70" s="306"/>
      <c r="D70" s="690"/>
      <c r="E70" s="691"/>
      <c r="F70" s="691"/>
      <c r="G70" s="691"/>
      <c r="H70" s="691"/>
      <c r="I70" s="691"/>
      <c r="J70" s="691"/>
      <c r="K70" s="691"/>
      <c r="L70" s="692"/>
      <c r="M70" s="626" t="s">
        <v>171</v>
      </c>
      <c r="N70" s="627"/>
      <c r="O70" s="627"/>
      <c r="P70" s="627"/>
      <c r="Q70" s="627"/>
      <c r="R70" s="627"/>
      <c r="S70" s="628"/>
      <c r="T70" s="610"/>
      <c r="U70" s="611"/>
      <c r="V70" s="611"/>
      <c r="W70" s="611"/>
      <c r="X70" s="611"/>
      <c r="Y70" s="611"/>
      <c r="Z70" s="611"/>
      <c r="AA70" s="611"/>
      <c r="AB70" s="611"/>
      <c r="AC70" s="47"/>
      <c r="AD70" s="247">
        <v>24</v>
      </c>
      <c r="AE70" s="253"/>
      <c r="AF70" s="632"/>
      <c r="AG70" s="634"/>
      <c r="AH70" s="635"/>
      <c r="AI70" s="635"/>
      <c r="AJ70" s="635"/>
      <c r="AK70" s="635"/>
      <c r="AL70" s="635"/>
      <c r="AM70" s="636"/>
      <c r="AN70" s="78"/>
      <c r="AO70" s="47"/>
      <c r="AP70" s="247">
        <v>17</v>
      </c>
      <c r="AQ70" s="708"/>
      <c r="AR70" s="614"/>
      <c r="AS70" s="657"/>
      <c r="AT70" s="658"/>
      <c r="AU70" s="659"/>
      <c r="AV70" s="663"/>
      <c r="AW70" s="664"/>
      <c r="AX70" s="664"/>
      <c r="AY70" s="664"/>
      <c r="AZ70" s="664"/>
      <c r="BA70" s="664"/>
      <c r="BB70" s="664"/>
      <c r="BC70" s="664"/>
      <c r="BD70" s="664"/>
      <c r="BE70" s="685"/>
      <c r="BF70" s="682"/>
      <c r="BG70" s="668"/>
      <c r="BH70" s="668"/>
      <c r="BI70" s="669"/>
    </row>
    <row r="71" spans="2:61" ht="10.5" customHeight="1" x14ac:dyDescent="0.15">
      <c r="B71" s="542"/>
      <c r="C71" s="306"/>
      <c r="D71" s="690"/>
      <c r="E71" s="691"/>
      <c r="F71" s="691"/>
      <c r="G71" s="691"/>
      <c r="H71" s="691"/>
      <c r="I71" s="691"/>
      <c r="J71" s="691"/>
      <c r="K71" s="691"/>
      <c r="L71" s="692"/>
      <c r="M71" s="629"/>
      <c r="N71" s="630"/>
      <c r="O71" s="630"/>
      <c r="P71" s="630"/>
      <c r="Q71" s="630"/>
      <c r="R71" s="630"/>
      <c r="S71" s="631"/>
      <c r="T71" s="619"/>
      <c r="U71" s="620"/>
      <c r="V71" s="620"/>
      <c r="W71" s="620"/>
      <c r="X71" s="620"/>
      <c r="Y71" s="620"/>
      <c r="Z71" s="620"/>
      <c r="AA71" s="620"/>
      <c r="AB71" s="620"/>
      <c r="AC71" s="41"/>
      <c r="AD71" s="308"/>
      <c r="AE71" s="306"/>
      <c r="AF71" s="633"/>
      <c r="AG71" s="637"/>
      <c r="AH71" s="638"/>
      <c r="AI71" s="638"/>
      <c r="AJ71" s="638"/>
      <c r="AK71" s="638"/>
      <c r="AL71" s="638"/>
      <c r="AM71" s="639"/>
      <c r="AN71" s="667"/>
      <c r="AO71" s="667"/>
      <c r="AP71" s="615"/>
      <c r="AQ71" s="622"/>
      <c r="AR71" s="616"/>
      <c r="AS71" s="660"/>
      <c r="AT71" s="661"/>
      <c r="AU71" s="662"/>
      <c r="AV71" s="619"/>
      <c r="AW71" s="620"/>
      <c r="AX71" s="620"/>
      <c r="AY71" s="620"/>
      <c r="AZ71" s="620"/>
      <c r="BA71" s="620"/>
      <c r="BB71" s="620"/>
      <c r="BC71" s="620"/>
      <c r="BD71" s="620"/>
      <c r="BE71" s="686"/>
      <c r="BF71" s="682"/>
      <c r="BG71" s="668"/>
      <c r="BH71" s="668"/>
      <c r="BI71" s="669"/>
    </row>
    <row r="72" spans="2:61" ht="7.5" customHeight="1" x14ac:dyDescent="0.15">
      <c r="B72" s="542"/>
      <c r="C72" s="306"/>
      <c r="D72" s="690"/>
      <c r="E72" s="691"/>
      <c r="F72" s="691"/>
      <c r="G72" s="691"/>
      <c r="H72" s="691"/>
      <c r="I72" s="691"/>
      <c r="J72" s="691"/>
      <c r="K72" s="691"/>
      <c r="L72" s="692"/>
      <c r="M72" s="626" t="s">
        <v>173</v>
      </c>
      <c r="N72" s="627"/>
      <c r="O72" s="627"/>
      <c r="P72" s="627"/>
      <c r="Q72" s="627"/>
      <c r="R72" s="627"/>
      <c r="S72" s="628"/>
      <c r="T72" s="610"/>
      <c r="U72" s="611"/>
      <c r="V72" s="611"/>
      <c r="W72" s="611"/>
      <c r="X72" s="611"/>
      <c r="Y72" s="611"/>
      <c r="Z72" s="611"/>
      <c r="AA72" s="611"/>
      <c r="AB72" s="611"/>
      <c r="AD72" s="308"/>
      <c r="AE72" s="306"/>
      <c r="AF72" s="632"/>
      <c r="AG72" s="634"/>
      <c r="AH72" s="635"/>
      <c r="AI72" s="635"/>
      <c r="AJ72" s="635"/>
      <c r="AK72" s="635"/>
      <c r="AL72" s="635"/>
      <c r="AM72" s="636"/>
      <c r="AN72" s="179"/>
      <c r="AO72" s="179"/>
      <c r="AP72" s="247">
        <v>15</v>
      </c>
      <c r="AQ72" s="673"/>
      <c r="AR72" s="253"/>
      <c r="AS72" s="657"/>
      <c r="AT72" s="658"/>
      <c r="AU72" s="659"/>
      <c r="AV72" s="663"/>
      <c r="AW72" s="664"/>
      <c r="AX72" s="664"/>
      <c r="AY72" s="664"/>
      <c r="AZ72" s="664"/>
      <c r="BA72" s="664"/>
      <c r="BB72" s="664"/>
      <c r="BC72" s="664"/>
      <c r="BD72" s="664"/>
      <c r="BE72" s="174"/>
      <c r="BF72" s="682"/>
      <c r="BG72" s="668"/>
      <c r="BH72" s="668"/>
      <c r="BI72" s="669"/>
    </row>
    <row r="73" spans="2:61" ht="10.5" customHeight="1" x14ac:dyDescent="0.15">
      <c r="B73" s="542"/>
      <c r="C73" s="306"/>
      <c r="D73" s="690"/>
      <c r="E73" s="691"/>
      <c r="F73" s="691"/>
      <c r="G73" s="691"/>
      <c r="H73" s="691"/>
      <c r="I73" s="691"/>
      <c r="J73" s="691"/>
      <c r="K73" s="691"/>
      <c r="L73" s="692"/>
      <c r="M73" s="629"/>
      <c r="N73" s="630"/>
      <c r="O73" s="630"/>
      <c r="P73" s="630"/>
      <c r="Q73" s="630"/>
      <c r="R73" s="630"/>
      <c r="S73" s="631"/>
      <c r="T73" s="619"/>
      <c r="U73" s="620"/>
      <c r="V73" s="620"/>
      <c r="W73" s="620"/>
      <c r="X73" s="620"/>
      <c r="Y73" s="620"/>
      <c r="Z73" s="620"/>
      <c r="AA73" s="620"/>
      <c r="AB73" s="620"/>
      <c r="AC73" s="48"/>
      <c r="AD73" s="621"/>
      <c r="AE73" s="641"/>
      <c r="AF73" s="633"/>
      <c r="AG73" s="637"/>
      <c r="AH73" s="638"/>
      <c r="AI73" s="638"/>
      <c r="AJ73" s="638"/>
      <c r="AK73" s="638"/>
      <c r="AL73" s="638"/>
      <c r="AM73" s="639"/>
      <c r="AN73" s="680"/>
      <c r="AO73" s="681"/>
      <c r="AP73" s="308"/>
      <c r="AQ73" s="236"/>
      <c r="AR73" s="306"/>
      <c r="AS73" s="660"/>
      <c r="AT73" s="661"/>
      <c r="AU73" s="662"/>
      <c r="AV73" s="619"/>
      <c r="AW73" s="620"/>
      <c r="AX73" s="620"/>
      <c r="AY73" s="620"/>
      <c r="AZ73" s="620"/>
      <c r="BA73" s="620"/>
      <c r="BB73" s="620"/>
      <c r="BC73" s="620"/>
      <c r="BD73" s="620"/>
      <c r="BE73" s="50"/>
      <c r="BF73" s="682"/>
      <c r="BG73" s="668"/>
      <c r="BH73" s="668"/>
      <c r="BI73" s="669"/>
    </row>
    <row r="74" spans="2:61" ht="7.5" customHeight="1" x14ac:dyDescent="0.15">
      <c r="B74" s="542"/>
      <c r="C74" s="306"/>
      <c r="D74" s="690"/>
      <c r="E74" s="691"/>
      <c r="F74" s="691"/>
      <c r="G74" s="691"/>
      <c r="H74" s="691"/>
      <c r="I74" s="691"/>
      <c r="J74" s="691"/>
      <c r="K74" s="691"/>
      <c r="L74" s="692"/>
      <c r="M74" s="626" t="s">
        <v>175</v>
      </c>
      <c r="N74" s="627"/>
      <c r="O74" s="627"/>
      <c r="P74" s="627"/>
      <c r="Q74" s="627"/>
      <c r="R74" s="627"/>
      <c r="S74" s="628"/>
      <c r="T74" s="610"/>
      <c r="U74" s="611"/>
      <c r="V74" s="611"/>
      <c r="W74" s="611"/>
      <c r="X74" s="611"/>
      <c r="Y74" s="611"/>
      <c r="Z74" s="611"/>
      <c r="AA74" s="611"/>
      <c r="AB74" s="611"/>
      <c r="AC74" s="706"/>
      <c r="AD74" s="247">
        <v>23</v>
      </c>
      <c r="AE74" s="253"/>
      <c r="AF74" s="180"/>
      <c r="AG74" s="664"/>
      <c r="AH74" s="664"/>
      <c r="AI74" s="664"/>
      <c r="AJ74" s="664"/>
      <c r="AK74" s="664"/>
      <c r="AL74" s="664"/>
      <c r="AM74" s="664"/>
      <c r="AN74" s="670"/>
      <c r="AO74" s="671"/>
      <c r="AP74" s="308"/>
      <c r="AQ74" s="236"/>
      <c r="AR74" s="306"/>
      <c r="AS74" s="657"/>
      <c r="AT74" s="658"/>
      <c r="AU74" s="659"/>
      <c r="AV74" s="663"/>
      <c r="AW74" s="664"/>
      <c r="AX74" s="664"/>
      <c r="AY74" s="664"/>
      <c r="AZ74" s="664"/>
      <c r="BA74" s="664"/>
      <c r="BB74" s="664"/>
      <c r="BC74" s="664"/>
      <c r="BD74" s="664"/>
      <c r="BE74" s="83"/>
      <c r="BF74" s="682"/>
      <c r="BG74" s="668"/>
      <c r="BH74" s="668"/>
      <c r="BI74" s="669"/>
    </row>
    <row r="75" spans="2:61" ht="10.5" customHeight="1" x14ac:dyDescent="0.15">
      <c r="B75" s="705"/>
      <c r="C75" s="641"/>
      <c r="D75" s="726"/>
      <c r="E75" s="727"/>
      <c r="F75" s="727"/>
      <c r="G75" s="727"/>
      <c r="H75" s="727"/>
      <c r="I75" s="727"/>
      <c r="J75" s="727"/>
      <c r="K75" s="727"/>
      <c r="L75" s="728"/>
      <c r="M75" s="629"/>
      <c r="N75" s="630"/>
      <c r="O75" s="630"/>
      <c r="P75" s="630"/>
      <c r="Q75" s="630"/>
      <c r="R75" s="630"/>
      <c r="S75" s="631"/>
      <c r="T75" s="619"/>
      <c r="U75" s="620"/>
      <c r="V75" s="620"/>
      <c r="W75" s="620"/>
      <c r="X75" s="620"/>
      <c r="Y75" s="620"/>
      <c r="Z75" s="620"/>
      <c r="AA75" s="620"/>
      <c r="AB75" s="620"/>
      <c r="AC75" s="707"/>
      <c r="AD75" s="621"/>
      <c r="AE75" s="641"/>
      <c r="AF75" s="180"/>
      <c r="AG75" s="620"/>
      <c r="AH75" s="620"/>
      <c r="AI75" s="620"/>
      <c r="AJ75" s="620"/>
      <c r="AK75" s="620"/>
      <c r="AL75" s="620"/>
      <c r="AM75" s="620"/>
      <c r="AN75" s="667"/>
      <c r="AO75" s="672"/>
      <c r="AP75" s="621"/>
      <c r="AQ75" s="640"/>
      <c r="AR75" s="641"/>
      <c r="AS75" s="660"/>
      <c r="AT75" s="661"/>
      <c r="AU75" s="662"/>
      <c r="AV75" s="619"/>
      <c r="AW75" s="620"/>
      <c r="AX75" s="620"/>
      <c r="AY75" s="620"/>
      <c r="AZ75" s="620"/>
      <c r="BA75" s="620"/>
      <c r="BB75" s="620"/>
      <c r="BC75" s="620"/>
      <c r="BD75" s="620"/>
      <c r="BE75" s="83"/>
      <c r="BF75" s="682"/>
      <c r="BG75" s="668"/>
      <c r="BH75" s="668"/>
      <c r="BI75" s="669"/>
    </row>
    <row r="76" spans="2:61" ht="7.5" customHeight="1" x14ac:dyDescent="0.15">
      <c r="B76" s="594"/>
      <c r="C76" s="253"/>
      <c r="D76" s="687"/>
      <c r="E76" s="688"/>
      <c r="F76" s="688"/>
      <c r="G76" s="688"/>
      <c r="H76" s="688"/>
      <c r="I76" s="688"/>
      <c r="J76" s="688"/>
      <c r="K76" s="688"/>
      <c r="L76" s="689"/>
      <c r="M76" s="626" t="s">
        <v>172</v>
      </c>
      <c r="N76" s="627"/>
      <c r="O76" s="627"/>
      <c r="P76" s="627"/>
      <c r="Q76" s="627"/>
      <c r="R76" s="627"/>
      <c r="S76" s="628"/>
      <c r="T76" s="729"/>
      <c r="U76" s="730"/>
      <c r="V76" s="730"/>
      <c r="W76" s="730"/>
      <c r="X76" s="730"/>
      <c r="Y76" s="730"/>
      <c r="Z76" s="730"/>
      <c r="AA76" s="730"/>
      <c r="AB76" s="730"/>
      <c r="AC76" s="181"/>
      <c r="AD76" s="731"/>
      <c r="AE76" s="732"/>
      <c r="AF76" s="632" t="s">
        <v>30</v>
      </c>
      <c r="AG76" s="664"/>
      <c r="AH76" s="664"/>
      <c r="AI76" s="664"/>
      <c r="AJ76" s="664"/>
      <c r="AK76" s="664"/>
      <c r="AL76" s="664"/>
      <c r="AM76" s="664"/>
      <c r="AN76" s="182"/>
      <c r="AO76" s="183"/>
      <c r="AP76" s="769"/>
      <c r="AQ76" s="770"/>
      <c r="AR76" s="771"/>
      <c r="AS76" s="657"/>
      <c r="AT76" s="658"/>
      <c r="AU76" s="659"/>
      <c r="AV76" s="663"/>
      <c r="AW76" s="664"/>
      <c r="AX76" s="664"/>
      <c r="AY76" s="664"/>
      <c r="AZ76" s="664"/>
      <c r="BA76" s="664"/>
      <c r="BB76" s="664"/>
      <c r="BC76" s="664"/>
      <c r="BD76" s="664"/>
      <c r="BE76" s="49"/>
      <c r="BF76" s="682"/>
      <c r="BG76" s="668"/>
      <c r="BH76" s="668"/>
      <c r="BI76" s="669"/>
    </row>
    <row r="77" spans="2:61" ht="10.5" customHeight="1" x14ac:dyDescent="0.15">
      <c r="B77" s="705"/>
      <c r="C77" s="641"/>
      <c r="D77" s="726"/>
      <c r="E77" s="727"/>
      <c r="F77" s="727"/>
      <c r="G77" s="727"/>
      <c r="H77" s="727"/>
      <c r="I77" s="727"/>
      <c r="J77" s="727"/>
      <c r="K77" s="727"/>
      <c r="L77" s="728"/>
      <c r="M77" s="629"/>
      <c r="N77" s="630"/>
      <c r="O77" s="630"/>
      <c r="P77" s="630"/>
      <c r="Q77" s="630"/>
      <c r="R77" s="630"/>
      <c r="S77" s="631"/>
      <c r="T77" s="619"/>
      <c r="U77" s="620"/>
      <c r="V77" s="620"/>
      <c r="W77" s="620"/>
      <c r="X77" s="620"/>
      <c r="Y77" s="620"/>
      <c r="Z77" s="620"/>
      <c r="AA77" s="620"/>
      <c r="AB77" s="620"/>
      <c r="AC77" s="51"/>
      <c r="AD77" s="733"/>
      <c r="AE77" s="734"/>
      <c r="AF77" s="633"/>
      <c r="AG77" s="620"/>
      <c r="AH77" s="620"/>
      <c r="AI77" s="620"/>
      <c r="AJ77" s="620"/>
      <c r="AK77" s="620"/>
      <c r="AL77" s="620"/>
      <c r="AM77" s="620"/>
      <c r="AN77" s="184"/>
      <c r="AO77" s="185"/>
      <c r="AP77" s="772"/>
      <c r="AQ77" s="773"/>
      <c r="AR77" s="774"/>
      <c r="AS77" s="660"/>
      <c r="AT77" s="661"/>
      <c r="AU77" s="662"/>
      <c r="AV77" s="619"/>
      <c r="AW77" s="620"/>
      <c r="AX77" s="620"/>
      <c r="AY77" s="620"/>
      <c r="AZ77" s="620"/>
      <c r="BA77" s="620"/>
      <c r="BB77" s="620"/>
      <c r="BC77" s="620"/>
      <c r="BD77" s="620"/>
      <c r="BE77" s="50"/>
      <c r="BF77" s="682"/>
      <c r="BG77" s="668"/>
      <c r="BH77" s="668"/>
      <c r="BI77" s="669"/>
    </row>
    <row r="78" spans="2:61" ht="18" customHeight="1" x14ac:dyDescent="0.15">
      <c r="B78" s="709"/>
      <c r="C78" s="710"/>
      <c r="D78" s="711" t="s">
        <v>70</v>
      </c>
      <c r="E78" s="712"/>
      <c r="F78" s="712"/>
      <c r="G78" s="712"/>
      <c r="H78" s="712"/>
      <c r="I78" s="712"/>
      <c r="J78" s="712"/>
      <c r="K78" s="712"/>
      <c r="L78" s="713"/>
      <c r="M78" s="714"/>
      <c r="N78" s="715"/>
      <c r="O78" s="715"/>
      <c r="P78" s="715"/>
      <c r="Q78" s="715"/>
      <c r="R78" s="715"/>
      <c r="S78" s="710"/>
      <c r="T78" s="716"/>
      <c r="U78" s="717"/>
      <c r="V78" s="717"/>
      <c r="W78" s="717"/>
      <c r="X78" s="717"/>
      <c r="Y78" s="717"/>
      <c r="Z78" s="717"/>
      <c r="AA78" s="717"/>
      <c r="AB78" s="718"/>
      <c r="AC78" s="186"/>
      <c r="AD78" s="719"/>
      <c r="AE78" s="720"/>
      <c r="AF78" s="187"/>
      <c r="AG78" s="721"/>
      <c r="AH78" s="722"/>
      <c r="AI78" s="722"/>
      <c r="AJ78" s="722"/>
      <c r="AK78" s="722"/>
      <c r="AL78" s="722"/>
      <c r="AM78" s="723"/>
      <c r="AN78" s="724"/>
      <c r="AO78" s="725"/>
      <c r="AP78" s="760"/>
      <c r="AQ78" s="761"/>
      <c r="AR78" s="762"/>
      <c r="AS78" s="760"/>
      <c r="AT78" s="761"/>
      <c r="AU78" s="762"/>
      <c r="AV78" s="721"/>
      <c r="AW78" s="722"/>
      <c r="AX78" s="722"/>
      <c r="AY78" s="722"/>
      <c r="AZ78" s="722"/>
      <c r="BA78" s="722"/>
      <c r="BB78" s="722"/>
      <c r="BC78" s="722"/>
      <c r="BD78" s="723"/>
      <c r="BE78" s="83"/>
      <c r="BF78" s="682"/>
      <c r="BG78" s="668"/>
      <c r="BH78" s="668"/>
      <c r="BI78" s="669"/>
    </row>
    <row r="79" spans="2:61" ht="18" customHeight="1" x14ac:dyDescent="0.15">
      <c r="AE79" s="44"/>
      <c r="AF79" s="54" t="s">
        <v>125</v>
      </c>
      <c r="AG79" s="763" t="s">
        <v>92</v>
      </c>
      <c r="AH79" s="763"/>
      <c r="AI79" s="763"/>
      <c r="AJ79" s="763"/>
      <c r="AK79" s="763"/>
      <c r="AL79" s="763"/>
      <c r="AM79" s="763"/>
      <c r="AN79" s="763"/>
      <c r="AO79" s="764"/>
      <c r="AP79" s="55" t="s">
        <v>91</v>
      </c>
      <c r="AQ79" s="765" t="s">
        <v>71</v>
      </c>
      <c r="AR79" s="765"/>
      <c r="AS79" s="765"/>
      <c r="AT79" s="765"/>
      <c r="AU79" s="766"/>
      <c r="AV79" s="767" t="s">
        <v>93</v>
      </c>
      <c r="AW79" s="767"/>
      <c r="AX79" s="767"/>
      <c r="AY79" s="767"/>
      <c r="AZ79" s="767"/>
      <c r="BA79" s="767"/>
      <c r="BB79" s="767"/>
      <c r="BC79" s="767"/>
      <c r="BD79" s="767"/>
      <c r="BE79" s="768"/>
      <c r="BF79" s="682"/>
      <c r="BG79" s="668"/>
      <c r="BH79" s="668"/>
      <c r="BI79" s="669"/>
    </row>
    <row r="80" spans="2:61" ht="10.15" customHeight="1" x14ac:dyDescent="0.15">
      <c r="AF80" s="742"/>
      <c r="AG80" s="743"/>
      <c r="AH80" s="743"/>
      <c r="AI80" s="743"/>
      <c r="AJ80" s="743"/>
      <c r="AK80" s="743"/>
      <c r="AL80" s="743"/>
      <c r="AM80" s="743"/>
      <c r="AN80" s="746" t="s">
        <v>59</v>
      </c>
      <c r="AO80" s="747"/>
      <c r="AP80" s="750" t="s">
        <v>72</v>
      </c>
      <c r="AQ80" s="751"/>
      <c r="AR80" s="751"/>
      <c r="AS80" s="751"/>
      <c r="AT80" s="751"/>
      <c r="AU80" s="752"/>
      <c r="AV80" s="753"/>
      <c r="AW80" s="743"/>
      <c r="AX80" s="743"/>
      <c r="AY80" s="743"/>
      <c r="AZ80" s="743"/>
      <c r="BA80" s="743"/>
      <c r="BB80" s="743"/>
      <c r="BC80" s="743"/>
      <c r="BD80" s="743"/>
      <c r="BE80" s="755" t="s">
        <v>8</v>
      </c>
      <c r="BF80" s="682"/>
      <c r="BG80" s="668"/>
      <c r="BH80" s="668"/>
      <c r="BI80" s="669"/>
    </row>
    <row r="81" spans="2:61" ht="10.15" customHeight="1" x14ac:dyDescent="0.15">
      <c r="AF81" s="744"/>
      <c r="AG81" s="745"/>
      <c r="AH81" s="745"/>
      <c r="AI81" s="745"/>
      <c r="AJ81" s="745"/>
      <c r="AK81" s="745"/>
      <c r="AL81" s="745"/>
      <c r="AM81" s="745"/>
      <c r="AN81" s="748"/>
      <c r="AO81" s="749"/>
      <c r="AP81" s="757">
        <v>0.02</v>
      </c>
      <c r="AQ81" s="758"/>
      <c r="AR81" s="758"/>
      <c r="AS81" s="758"/>
      <c r="AT81" s="758"/>
      <c r="AU81" s="759"/>
      <c r="AV81" s="754"/>
      <c r="AW81" s="745"/>
      <c r="AX81" s="745"/>
      <c r="AY81" s="745"/>
      <c r="AZ81" s="745"/>
      <c r="BA81" s="745"/>
      <c r="BB81" s="745"/>
      <c r="BC81" s="745"/>
      <c r="BD81" s="745"/>
      <c r="BE81" s="756"/>
      <c r="BF81" s="682"/>
      <c r="BG81" s="668"/>
      <c r="BH81" s="668"/>
      <c r="BI81" s="669"/>
    </row>
    <row r="82" spans="2:61" ht="11.1" customHeight="1" x14ac:dyDescent="0.15">
      <c r="B82" s="828" t="s">
        <v>73</v>
      </c>
      <c r="C82" s="828"/>
      <c r="D82" s="828"/>
      <c r="E82" s="828"/>
      <c r="F82" s="828"/>
      <c r="G82" s="828"/>
      <c r="H82" s="828"/>
      <c r="I82" s="828"/>
      <c r="J82" s="828"/>
      <c r="K82" s="828"/>
      <c r="L82" s="828"/>
      <c r="M82" s="828"/>
      <c r="N82" s="828"/>
      <c r="O82" s="828"/>
      <c r="P82" s="828"/>
      <c r="Q82" s="828"/>
      <c r="R82" s="828"/>
      <c r="S82" s="828"/>
      <c r="T82" s="828"/>
      <c r="U82" s="828"/>
      <c r="V82" s="828"/>
      <c r="W82" s="828"/>
      <c r="X82" s="828"/>
      <c r="Y82" s="828"/>
      <c r="Z82" s="828"/>
      <c r="AA82" s="828"/>
      <c r="AB82" s="828"/>
      <c r="AC82" s="828"/>
      <c r="AD82" s="828"/>
      <c r="AE82" s="828"/>
      <c r="AF82" s="828"/>
      <c r="AG82" s="828"/>
      <c r="AH82" s="828"/>
      <c r="AS82" s="735" t="s">
        <v>126</v>
      </c>
      <c r="AT82" s="735"/>
      <c r="AU82" s="735"/>
      <c r="AV82" s="735"/>
      <c r="AW82" s="736"/>
      <c r="AX82" s="736"/>
      <c r="AY82" s="736"/>
      <c r="AZ82" s="736"/>
      <c r="BA82" s="332" t="s">
        <v>127</v>
      </c>
      <c r="BB82" s="332"/>
      <c r="BC82" s="332"/>
      <c r="BD82" s="737"/>
      <c r="BE82" s="737"/>
      <c r="BF82" s="738"/>
      <c r="BG82" s="738"/>
      <c r="BH82" s="188" t="s">
        <v>128</v>
      </c>
    </row>
    <row r="83" spans="2:61" ht="11.1" customHeight="1" x14ac:dyDescent="0.15">
      <c r="B83" s="828"/>
      <c r="C83" s="828"/>
      <c r="D83" s="828"/>
      <c r="E83" s="828"/>
      <c r="F83" s="828"/>
      <c r="G83" s="828"/>
      <c r="H83" s="828"/>
      <c r="I83" s="828"/>
      <c r="J83" s="828"/>
      <c r="K83" s="828"/>
      <c r="L83" s="828"/>
      <c r="M83" s="828"/>
      <c r="N83" s="828"/>
      <c r="O83" s="828"/>
      <c r="P83" s="828"/>
      <c r="Q83" s="828"/>
      <c r="R83" s="828"/>
      <c r="S83" s="828"/>
      <c r="T83" s="828"/>
      <c r="U83" s="828"/>
      <c r="V83" s="828"/>
      <c r="W83" s="828"/>
      <c r="X83" s="828"/>
      <c r="Y83" s="828"/>
      <c r="Z83" s="828"/>
      <c r="AA83" s="828"/>
      <c r="AB83" s="828"/>
      <c r="AC83" s="828"/>
      <c r="AD83" s="828"/>
      <c r="AE83" s="828"/>
      <c r="AF83" s="828"/>
      <c r="AG83" s="828"/>
      <c r="AH83" s="828"/>
      <c r="AR83" s="189"/>
      <c r="AS83" s="739" t="s">
        <v>129</v>
      </c>
      <c r="AT83" s="739"/>
      <c r="AU83" s="739"/>
      <c r="AV83" s="739"/>
      <c r="AW83" s="740"/>
      <c r="AX83" s="740"/>
      <c r="AY83" s="740"/>
      <c r="AZ83" s="14" t="s">
        <v>127</v>
      </c>
      <c r="BA83" s="741"/>
      <c r="BB83" s="741"/>
      <c r="BC83" s="741"/>
      <c r="BD83" s="190" t="s">
        <v>127</v>
      </c>
      <c r="BE83" s="738"/>
      <c r="BF83" s="738"/>
      <c r="BG83" s="738"/>
      <c r="BH83" s="188" t="s">
        <v>128</v>
      </c>
    </row>
    <row r="84" spans="2:61" ht="11.1" customHeight="1" x14ac:dyDescent="0.15">
      <c r="D84" s="784"/>
      <c r="E84" s="784"/>
      <c r="F84" s="784"/>
      <c r="I84" s="784"/>
      <c r="J84" s="784"/>
      <c r="K84" s="784"/>
      <c r="M84" s="784"/>
      <c r="N84" s="784"/>
      <c r="O84" s="784"/>
    </row>
    <row r="85" spans="2:61" s="45" customFormat="1" ht="11.1" customHeight="1" x14ac:dyDescent="0.15">
      <c r="B85" s="786"/>
      <c r="C85" s="786"/>
      <c r="D85" s="785"/>
      <c r="E85" s="785"/>
      <c r="F85" s="785"/>
      <c r="G85" s="786" t="s">
        <v>0</v>
      </c>
      <c r="H85" s="786"/>
      <c r="I85" s="785"/>
      <c r="J85" s="785"/>
      <c r="K85" s="785"/>
      <c r="L85" s="191" t="s">
        <v>1</v>
      </c>
      <c r="M85" s="785"/>
      <c r="N85" s="785"/>
      <c r="O85" s="785"/>
      <c r="P85" s="786" t="s">
        <v>23</v>
      </c>
      <c r="Q85" s="786"/>
      <c r="AO85" s="775"/>
      <c r="AP85" s="775"/>
      <c r="AQ85" s="775"/>
      <c r="AR85" s="775"/>
      <c r="AS85" s="775"/>
      <c r="AT85" s="775"/>
      <c r="AU85" s="775"/>
      <c r="AV85" s="775"/>
      <c r="AW85" s="775"/>
      <c r="AX85" s="775"/>
      <c r="AY85" s="775"/>
      <c r="AZ85" s="775"/>
      <c r="BA85" s="775"/>
      <c r="BB85" s="775"/>
      <c r="BC85" s="775"/>
      <c r="BD85" s="775"/>
      <c r="BE85" s="775"/>
      <c r="BF85" s="775"/>
      <c r="BG85"/>
      <c r="BH85" s="192"/>
    </row>
    <row r="86" spans="2:61" ht="11.1" customHeight="1" x14ac:dyDescent="0.15">
      <c r="AF86" s="45"/>
      <c r="AG86" s="45"/>
      <c r="AH86" s="45"/>
      <c r="AI86" s="45"/>
      <c r="AJ86" s="45"/>
      <c r="AK86" s="777" t="s">
        <v>74</v>
      </c>
      <c r="AL86" s="777"/>
      <c r="AM86" s="777"/>
      <c r="AN86" s="193"/>
      <c r="AO86" s="776"/>
      <c r="AP86" s="776"/>
      <c r="AQ86" s="776"/>
      <c r="AR86" s="776"/>
      <c r="AS86" s="776"/>
      <c r="AT86" s="776"/>
      <c r="AU86" s="776"/>
      <c r="AV86" s="776"/>
      <c r="AW86" s="776"/>
      <c r="AX86" s="776"/>
      <c r="AY86" s="776"/>
      <c r="AZ86" s="776"/>
      <c r="BA86" s="776"/>
      <c r="BB86" s="776"/>
      <c r="BC86" s="776"/>
      <c r="BD86" s="776"/>
      <c r="BE86" s="776"/>
      <c r="BF86" s="776"/>
      <c r="BG86" s="194"/>
      <c r="BH86" s="193"/>
      <c r="BI86" s="45"/>
    </row>
    <row r="87" spans="2:61" ht="11.1" customHeight="1" x14ac:dyDescent="0.15">
      <c r="B87" s="778"/>
      <c r="C87" s="778"/>
      <c r="D87" s="778"/>
      <c r="E87" s="778"/>
      <c r="F87" s="780" t="s">
        <v>75</v>
      </c>
      <c r="G87" s="780"/>
      <c r="H87" s="780"/>
      <c r="I87" s="780"/>
      <c r="J87" s="780"/>
      <c r="K87" s="780"/>
      <c r="L87" s="780"/>
      <c r="M87" s="780"/>
      <c r="N87" s="780"/>
      <c r="O87" s="780"/>
      <c r="P87" s="780"/>
      <c r="Q87" s="780"/>
      <c r="R87" s="780"/>
      <c r="S87" s="780"/>
      <c r="T87" s="780"/>
      <c r="U87" s="780"/>
      <c r="V87" s="780"/>
      <c r="W87" s="780"/>
      <c r="X87" s="780"/>
      <c r="Y87" s="780"/>
      <c r="Z87" s="780"/>
      <c r="AF87" s="45"/>
      <c r="AG87" s="45"/>
      <c r="AH87" s="45"/>
      <c r="AI87" s="45"/>
      <c r="AJ87" s="45"/>
      <c r="AK87" s="45"/>
      <c r="AL87" s="45"/>
      <c r="AM87" s="45"/>
      <c r="AN87" s="45"/>
      <c r="AO87" s="45"/>
      <c r="AP87" s="45"/>
      <c r="AQ87" s="45"/>
      <c r="AR87" s="45"/>
      <c r="AS87" s="45"/>
      <c r="AT87" s="45"/>
      <c r="AU87" s="45"/>
      <c r="AV87" s="45"/>
      <c r="AW87" s="45"/>
      <c r="AX87" s="45"/>
      <c r="AY87" s="45"/>
      <c r="AZ87" s="45"/>
      <c r="BA87" s="735"/>
      <c r="BB87" s="735"/>
      <c r="BC87" s="735"/>
      <c r="BD87" s="735"/>
      <c r="BE87" s="735"/>
      <c r="BF87" s="735"/>
      <c r="BG87" s="735"/>
      <c r="BH87" s="735"/>
      <c r="BI87" s="45"/>
    </row>
    <row r="88" spans="2:61" ht="11.1" customHeight="1" x14ac:dyDescent="0.15">
      <c r="B88" s="779"/>
      <c r="C88" s="779"/>
      <c r="D88" s="779"/>
      <c r="E88" s="779"/>
      <c r="F88" s="781"/>
      <c r="G88" s="781"/>
      <c r="H88" s="781"/>
      <c r="I88" s="781"/>
      <c r="J88" s="781"/>
      <c r="K88" s="781"/>
      <c r="L88" s="781"/>
      <c r="M88" s="781"/>
      <c r="N88" s="781"/>
      <c r="O88" s="781"/>
      <c r="P88" s="781"/>
      <c r="Q88" s="781"/>
      <c r="R88" s="781"/>
      <c r="S88" s="781"/>
      <c r="T88" s="781"/>
      <c r="U88" s="781"/>
      <c r="V88" s="781"/>
      <c r="W88" s="781"/>
      <c r="X88" s="781"/>
      <c r="Y88" s="781"/>
      <c r="Z88" s="781"/>
      <c r="AA88" s="186"/>
      <c r="AF88" s="45"/>
      <c r="AG88" s="45"/>
      <c r="AH88" s="45"/>
      <c r="AI88" s="45"/>
      <c r="AJ88" s="45"/>
      <c r="AK88" s="45"/>
      <c r="AL88" s="45"/>
      <c r="AM88" s="45"/>
      <c r="AO88" s="195"/>
      <c r="AP88" s="195"/>
      <c r="AQ88" s="195"/>
      <c r="AR88" s="195"/>
      <c r="AS88" s="195"/>
      <c r="AT88" s="195"/>
      <c r="AU88" s="195"/>
      <c r="AV88" s="195"/>
      <c r="AW88" s="195"/>
      <c r="AX88" s="195"/>
      <c r="AY88" s="195"/>
      <c r="AZ88" s="195"/>
      <c r="BA88" s="195"/>
      <c r="BB88" s="195"/>
      <c r="BC88" s="195"/>
      <c r="BD88" s="195"/>
      <c r="BE88" s="195"/>
      <c r="BF88" s="195"/>
      <c r="BG88" s="196"/>
      <c r="BH88" s="196"/>
      <c r="BI88" s="45"/>
    </row>
    <row r="89" spans="2:61" ht="11.1" customHeight="1" x14ac:dyDescent="0.15">
      <c r="AF89" s="45"/>
      <c r="AG89" s="45"/>
      <c r="AH89" s="45" t="s">
        <v>76</v>
      </c>
      <c r="AI89" s="45"/>
      <c r="AJ89" s="45"/>
      <c r="AK89" s="45"/>
      <c r="AL89" s="45"/>
      <c r="AM89" s="45"/>
      <c r="AN89" s="195"/>
      <c r="AO89" s="782"/>
      <c r="AP89" s="782"/>
      <c r="AQ89" s="782"/>
      <c r="AR89" s="782"/>
      <c r="AS89" s="782"/>
      <c r="AT89" s="782"/>
      <c r="AU89" s="782"/>
      <c r="AV89" s="782"/>
      <c r="AW89" s="782"/>
      <c r="AX89" s="782"/>
      <c r="AY89" s="782"/>
      <c r="AZ89" s="782"/>
      <c r="BA89" s="782"/>
      <c r="BB89" s="782"/>
      <c r="BC89" s="782"/>
      <c r="BD89" s="782"/>
      <c r="BE89" s="782"/>
      <c r="BF89" s="782"/>
      <c r="BG89" s="45"/>
      <c r="BH89" s="45"/>
      <c r="BI89" s="45"/>
    </row>
    <row r="90" spans="2:61" ht="11.1" customHeight="1" x14ac:dyDescent="0.15">
      <c r="AF90" s="45"/>
      <c r="AG90" s="45"/>
      <c r="AH90" s="45"/>
      <c r="AI90" s="45"/>
      <c r="AJ90" s="45"/>
      <c r="AK90" s="777" t="s">
        <v>77</v>
      </c>
      <c r="AL90" s="777"/>
      <c r="AM90" s="777"/>
      <c r="AN90" s="197"/>
      <c r="AO90" s="783"/>
      <c r="AP90" s="783"/>
      <c r="AQ90" s="783"/>
      <c r="AR90" s="783"/>
      <c r="AS90" s="783"/>
      <c r="AT90" s="783"/>
      <c r="AU90" s="783"/>
      <c r="AV90" s="783"/>
      <c r="AW90" s="783"/>
      <c r="AX90" s="783"/>
      <c r="AY90" s="783"/>
      <c r="AZ90" s="783"/>
      <c r="BA90" s="783"/>
      <c r="BB90" s="783"/>
      <c r="BC90" s="783"/>
      <c r="BD90" s="783"/>
      <c r="BE90" s="783"/>
      <c r="BF90" s="783"/>
      <c r="BG90" s="191"/>
      <c r="BH90" s="191"/>
      <c r="BI90" s="45"/>
    </row>
    <row r="91" spans="2:61" ht="11.1" customHeight="1" x14ac:dyDescent="0.15">
      <c r="AR91" s="787" t="s">
        <v>78</v>
      </c>
      <c r="AS91" s="787"/>
      <c r="AT91" s="787"/>
      <c r="AU91" s="787"/>
      <c r="AV91" s="787"/>
      <c r="AW91" s="787"/>
      <c r="AX91" s="787"/>
      <c r="AY91" s="787"/>
      <c r="AZ91" s="787"/>
      <c r="BA91" s="787"/>
      <c r="BB91" s="787"/>
      <c r="BC91" s="787"/>
      <c r="BD91" s="787"/>
      <c r="BE91" s="787"/>
      <c r="BF91" s="787"/>
      <c r="BG91" s="787"/>
      <c r="BH91" s="787"/>
    </row>
    <row r="92" spans="2:61" ht="11.1" customHeight="1" x14ac:dyDescent="0.15">
      <c r="AR92" s="787"/>
      <c r="AS92" s="787"/>
      <c r="AT92" s="787"/>
      <c r="AU92" s="787"/>
      <c r="AV92" s="787"/>
      <c r="AW92" s="787"/>
      <c r="AX92" s="787"/>
      <c r="AY92" s="787"/>
      <c r="AZ92" s="787"/>
      <c r="BA92" s="787"/>
      <c r="BB92" s="787"/>
      <c r="BC92" s="787"/>
      <c r="BD92" s="787"/>
      <c r="BE92" s="787"/>
      <c r="BF92" s="787"/>
      <c r="BG92" s="787"/>
      <c r="BH92" s="787"/>
    </row>
    <row r="93" spans="2:61" ht="11.1" customHeight="1" x14ac:dyDescent="0.15">
      <c r="B93" s="788" t="s">
        <v>79</v>
      </c>
      <c r="C93" s="789" t="s">
        <v>80</v>
      </c>
      <c r="D93" s="790" t="s">
        <v>81</v>
      </c>
      <c r="E93" s="791"/>
      <c r="F93" s="791"/>
      <c r="G93" s="791"/>
      <c r="H93" s="791"/>
      <c r="I93" s="791"/>
      <c r="J93" s="791"/>
      <c r="K93" s="791"/>
      <c r="L93" s="791"/>
      <c r="M93" s="791"/>
      <c r="N93" s="791"/>
      <c r="O93" s="791"/>
      <c r="P93" s="791"/>
      <c r="Q93" s="791"/>
      <c r="R93" s="791"/>
      <c r="S93" s="791"/>
      <c r="T93" s="791"/>
      <c r="U93" s="791"/>
      <c r="V93" s="791"/>
      <c r="W93" s="791"/>
      <c r="X93" s="791"/>
      <c r="Y93" s="792"/>
      <c r="Z93" s="790" t="s">
        <v>82</v>
      </c>
      <c r="AA93" s="791"/>
      <c r="AB93" s="791"/>
      <c r="AC93" s="791"/>
      <c r="AD93" s="791"/>
      <c r="AE93" s="791"/>
      <c r="AF93" s="791"/>
      <c r="AG93" s="791"/>
      <c r="AH93" s="791"/>
      <c r="AI93" s="791"/>
      <c r="AJ93" s="791"/>
      <c r="AK93" s="791"/>
      <c r="AL93" s="791"/>
      <c r="AM93" s="791"/>
      <c r="AN93" s="791"/>
      <c r="AO93" s="791"/>
      <c r="AP93" s="791"/>
      <c r="AQ93" s="792"/>
      <c r="AR93" s="790" t="s">
        <v>83</v>
      </c>
      <c r="AS93" s="791"/>
      <c r="AT93" s="791"/>
      <c r="AU93" s="791"/>
      <c r="AV93" s="791"/>
      <c r="AW93" s="791"/>
      <c r="AX93" s="791"/>
      <c r="AY93" s="791"/>
      <c r="AZ93" s="791"/>
      <c r="BA93" s="791"/>
      <c r="BB93" s="791"/>
      <c r="BC93" s="791"/>
      <c r="BD93" s="791"/>
      <c r="BE93" s="791"/>
      <c r="BF93" s="791"/>
      <c r="BG93" s="791"/>
      <c r="BH93" s="792"/>
    </row>
    <row r="94" spans="2:61" ht="9" customHeight="1" x14ac:dyDescent="0.15">
      <c r="B94" s="788"/>
      <c r="C94" s="789"/>
      <c r="D94" s="793"/>
      <c r="E94" s="794"/>
      <c r="F94" s="794"/>
      <c r="G94" s="794"/>
      <c r="H94" s="794"/>
      <c r="I94" s="794"/>
      <c r="J94" s="794"/>
      <c r="K94" s="794"/>
      <c r="L94" s="794"/>
      <c r="M94" s="794"/>
      <c r="N94" s="794"/>
      <c r="O94" s="794"/>
      <c r="P94" s="794"/>
      <c r="Q94" s="794"/>
      <c r="R94" s="794"/>
      <c r="S94" s="794"/>
      <c r="T94" s="794"/>
      <c r="U94" s="794"/>
      <c r="V94" s="794"/>
      <c r="W94" s="794"/>
      <c r="X94" s="794"/>
      <c r="Y94" s="795"/>
      <c r="Z94" s="801"/>
      <c r="AA94" s="802"/>
      <c r="AB94" s="802"/>
      <c r="AC94" s="802"/>
      <c r="AD94" s="802"/>
      <c r="AE94" s="802"/>
      <c r="AF94" s="802"/>
      <c r="AG94" s="802"/>
      <c r="AH94" s="802"/>
      <c r="AI94" s="802"/>
      <c r="AJ94" s="802"/>
      <c r="AK94" s="802"/>
      <c r="AL94" s="802"/>
      <c r="AM94" s="802"/>
      <c r="AN94" s="802"/>
      <c r="AO94" s="803"/>
      <c r="AP94" s="804"/>
      <c r="AQ94" s="805"/>
      <c r="AR94" s="801"/>
      <c r="AS94" s="802"/>
      <c r="AT94" s="802"/>
      <c r="AU94" s="802"/>
      <c r="AV94" s="802"/>
      <c r="AW94" s="802"/>
      <c r="AX94" s="802"/>
      <c r="AY94" s="802"/>
      <c r="AZ94" s="802"/>
      <c r="BA94" s="802"/>
      <c r="BB94" s="802"/>
      <c r="BC94" s="802"/>
      <c r="BD94" s="802"/>
      <c r="BE94" s="802"/>
      <c r="BF94" s="802"/>
      <c r="BG94" s="802"/>
      <c r="BH94" s="806"/>
    </row>
    <row r="95" spans="2:61" ht="9" customHeight="1" x14ac:dyDescent="0.15">
      <c r="B95" s="788"/>
      <c r="C95" s="789"/>
      <c r="D95" s="796"/>
      <c r="E95" s="255"/>
      <c r="F95" s="255"/>
      <c r="G95" s="255"/>
      <c r="H95" s="255"/>
      <c r="I95" s="255"/>
      <c r="J95" s="255"/>
      <c r="K95" s="255"/>
      <c r="L95" s="255"/>
      <c r="M95" s="255"/>
      <c r="N95" s="255"/>
      <c r="O95" s="255"/>
      <c r="P95" s="255"/>
      <c r="Q95" s="255"/>
      <c r="R95" s="255"/>
      <c r="S95" s="255"/>
      <c r="T95" s="255"/>
      <c r="U95" s="255"/>
      <c r="V95" s="255"/>
      <c r="W95" s="255"/>
      <c r="X95" s="255"/>
      <c r="Y95" s="797"/>
      <c r="Z95" s="801"/>
      <c r="AA95" s="802"/>
      <c r="AB95" s="802"/>
      <c r="AC95" s="802"/>
      <c r="AD95" s="802"/>
      <c r="AE95" s="802"/>
      <c r="AF95" s="802"/>
      <c r="AG95" s="802"/>
      <c r="AH95" s="802"/>
      <c r="AI95" s="802"/>
      <c r="AJ95" s="802"/>
      <c r="AK95" s="802"/>
      <c r="AL95" s="802"/>
      <c r="AM95" s="802"/>
      <c r="AN95" s="802"/>
      <c r="AO95" s="803"/>
      <c r="AP95" s="804"/>
      <c r="AQ95" s="805"/>
      <c r="AR95" s="801"/>
      <c r="AS95" s="802"/>
      <c r="AT95" s="802"/>
      <c r="AU95" s="802"/>
      <c r="AV95" s="802"/>
      <c r="AW95" s="802"/>
      <c r="AX95" s="802"/>
      <c r="AY95" s="802"/>
      <c r="AZ95" s="802"/>
      <c r="BA95" s="802"/>
      <c r="BB95" s="802"/>
      <c r="BC95" s="802"/>
      <c r="BD95" s="802"/>
      <c r="BE95" s="802"/>
      <c r="BF95" s="802"/>
      <c r="BG95" s="802"/>
      <c r="BH95" s="806"/>
    </row>
    <row r="96" spans="2:61" ht="9" customHeight="1" x14ac:dyDescent="0.15">
      <c r="B96" s="788"/>
      <c r="C96" s="789"/>
      <c r="D96" s="798"/>
      <c r="E96" s="799"/>
      <c r="F96" s="799"/>
      <c r="G96" s="799"/>
      <c r="H96" s="799"/>
      <c r="I96" s="799"/>
      <c r="J96" s="799"/>
      <c r="K96" s="799"/>
      <c r="L96" s="799"/>
      <c r="M96" s="799"/>
      <c r="N96" s="799"/>
      <c r="O96" s="799"/>
      <c r="P96" s="799"/>
      <c r="Q96" s="799"/>
      <c r="R96" s="799"/>
      <c r="S96" s="799"/>
      <c r="T96" s="799"/>
      <c r="U96" s="799"/>
      <c r="V96" s="799"/>
      <c r="W96" s="799"/>
      <c r="X96" s="799"/>
      <c r="Y96" s="800"/>
      <c r="Z96" s="801"/>
      <c r="AA96" s="802"/>
      <c r="AB96" s="802"/>
      <c r="AC96" s="802"/>
      <c r="AD96" s="802"/>
      <c r="AE96" s="802"/>
      <c r="AF96" s="802"/>
      <c r="AG96" s="802"/>
      <c r="AH96" s="802"/>
      <c r="AI96" s="802"/>
      <c r="AJ96" s="802"/>
      <c r="AK96" s="802"/>
      <c r="AL96" s="802"/>
      <c r="AM96" s="802"/>
      <c r="AN96" s="802"/>
      <c r="AO96" s="803"/>
      <c r="AP96" s="804"/>
      <c r="AQ96" s="805"/>
      <c r="AR96" s="801"/>
      <c r="AS96" s="802"/>
      <c r="AT96" s="802"/>
      <c r="AU96" s="802"/>
      <c r="AV96" s="802"/>
      <c r="AW96" s="802"/>
      <c r="AX96" s="802"/>
      <c r="AY96" s="802"/>
      <c r="AZ96" s="802"/>
      <c r="BA96" s="802"/>
      <c r="BB96" s="802"/>
      <c r="BC96" s="802"/>
      <c r="BD96" s="802"/>
      <c r="BE96" s="802"/>
      <c r="BF96" s="802"/>
      <c r="BG96" s="802"/>
      <c r="BH96" s="806"/>
    </row>
    <row r="97" spans="2:61" ht="11.1" customHeight="1" x14ac:dyDescent="0.15">
      <c r="BH97" s="46"/>
    </row>
    <row r="98" spans="2:61" ht="9" customHeight="1" x14ac:dyDescent="0.15"/>
    <row r="99" spans="2:61" ht="15" customHeight="1" x14ac:dyDescent="0.15">
      <c r="B99" s="37" t="s">
        <v>40</v>
      </c>
    </row>
    <row r="100" spans="2:61" ht="11.1" customHeight="1" x14ac:dyDescent="0.15">
      <c r="B100" s="37"/>
      <c r="N100" s="530" t="s">
        <v>41</v>
      </c>
      <c r="O100" s="530"/>
      <c r="P100" s="530"/>
      <c r="Q100" s="530"/>
      <c r="R100" s="530"/>
      <c r="S100" s="530"/>
      <c r="T100" s="530"/>
      <c r="U100" s="530"/>
      <c r="V100" s="530"/>
      <c r="AR100" s="177"/>
      <c r="AS100" s="177"/>
      <c r="AT100" s="177"/>
      <c r="AU100" s="177"/>
      <c r="AV100" s="177"/>
      <c r="AW100" s="177"/>
      <c r="AX100" s="531" t="s">
        <v>121</v>
      </c>
      <c r="AY100" s="532"/>
      <c r="AZ100" s="532"/>
      <c r="BA100" s="532"/>
      <c r="BB100" s="532"/>
      <c r="BC100" s="532"/>
      <c r="BD100" s="532"/>
      <c r="BE100" s="533"/>
    </row>
    <row r="101" spans="2:61" s="1" customFormat="1" ht="10.15" customHeight="1" x14ac:dyDescent="0.15">
      <c r="C101" s="807"/>
      <c r="D101" s="807"/>
      <c r="E101" s="807"/>
      <c r="F101" s="807"/>
      <c r="G101" s="807"/>
      <c r="H101" s="807"/>
      <c r="I101" s="539" t="s">
        <v>42</v>
      </c>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c r="AI101" s="539"/>
      <c r="AR101" s="177"/>
      <c r="AS101" s="177"/>
      <c r="AT101" s="177"/>
      <c r="AU101" s="177"/>
      <c r="AV101" s="177"/>
      <c r="AW101" s="177"/>
      <c r="AX101" s="534"/>
      <c r="AY101" s="535"/>
      <c r="AZ101" s="535"/>
      <c r="BA101" s="535"/>
      <c r="BB101" s="535"/>
      <c r="BC101" s="535"/>
      <c r="BD101" s="535"/>
      <c r="BE101" s="536"/>
    </row>
    <row r="102" spans="2:61" s="1" customFormat="1" ht="10.15" customHeight="1" x14ac:dyDescent="0.15">
      <c r="C102" s="808"/>
      <c r="D102" s="808"/>
      <c r="E102" s="808"/>
      <c r="F102" s="808"/>
      <c r="G102" s="808"/>
      <c r="H102" s="808"/>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c r="AH102" s="540"/>
      <c r="AI102" s="540"/>
      <c r="AR102" s="177"/>
      <c r="AS102" s="177"/>
      <c r="AT102" s="177"/>
      <c r="AU102" s="177"/>
      <c r="AV102" s="177"/>
      <c r="AW102" s="177"/>
      <c r="AX102" s="177"/>
      <c r="AY102" s="177"/>
      <c r="AZ102" s="177"/>
      <c r="BA102" s="177"/>
      <c r="BB102" s="177"/>
      <c r="BD102" s="178"/>
      <c r="BE102" s="178"/>
    </row>
    <row r="103" spans="2:61" ht="4.9000000000000004" customHeight="1" x14ac:dyDescent="0.15"/>
    <row r="104" spans="2:61" s="1" customFormat="1" ht="10.15" customHeight="1" x14ac:dyDescent="0.15">
      <c r="B104" s="541" t="s">
        <v>2</v>
      </c>
      <c r="C104" s="233"/>
      <c r="D104" s="233"/>
      <c r="E104" s="233"/>
      <c r="F104" s="233"/>
      <c r="G104" s="233"/>
      <c r="H104" s="233"/>
      <c r="I104" s="233"/>
      <c r="J104" s="233"/>
      <c r="K104" s="233"/>
      <c r="L104" s="233"/>
      <c r="M104" s="543" t="s">
        <v>44</v>
      </c>
      <c r="N104" s="543"/>
      <c r="O104" s="543"/>
      <c r="P104" s="543"/>
      <c r="Q104" s="543" t="s">
        <v>3</v>
      </c>
      <c r="R104" s="543"/>
      <c r="S104" s="543" t="s">
        <v>45</v>
      </c>
      <c r="T104" s="543"/>
      <c r="U104" s="543"/>
      <c r="V104" s="543"/>
      <c r="W104" s="543" t="s">
        <v>46</v>
      </c>
      <c r="X104" s="543"/>
      <c r="Y104" s="543"/>
      <c r="Z104" s="543"/>
      <c r="AA104" s="543"/>
      <c r="AB104" s="543"/>
      <c r="AC104" s="543"/>
      <c r="AD104" s="543"/>
      <c r="AE104" s="543"/>
      <c r="AF104" s="543"/>
      <c r="AG104" s="543"/>
      <c r="AH104" s="543"/>
      <c r="AI104" s="279" t="s">
        <v>47</v>
      </c>
      <c r="AJ104" s="278"/>
      <c r="AK104" s="278"/>
      <c r="AL104" s="278"/>
      <c r="AM104" s="278"/>
      <c r="AN104" s="278"/>
      <c r="AR104" s="544" t="s">
        <v>48</v>
      </c>
      <c r="AS104" s="545"/>
      <c r="AT104" s="545"/>
      <c r="AU104" s="545"/>
      <c r="AV104" s="545"/>
      <c r="AW104" s="545"/>
      <c r="AX104" s="545"/>
      <c r="AY104" s="545"/>
      <c r="AZ104" s="545"/>
      <c r="BA104" s="548"/>
      <c r="BB104" s="549"/>
      <c r="BC104" s="545" t="s">
        <v>49</v>
      </c>
      <c r="BD104" s="545"/>
      <c r="BE104" s="551"/>
    </row>
    <row r="105" spans="2:61" s="1" customFormat="1" ht="10.15" customHeight="1" x14ac:dyDescent="0.15">
      <c r="B105" s="542"/>
      <c r="C105" s="236"/>
      <c r="D105" s="236"/>
      <c r="E105" s="236"/>
      <c r="F105" s="236"/>
      <c r="G105" s="236"/>
      <c r="H105" s="236"/>
      <c r="I105" s="236"/>
      <c r="J105" s="236"/>
      <c r="K105" s="236"/>
      <c r="L105" s="236"/>
      <c r="M105" s="809"/>
      <c r="N105" s="810"/>
      <c r="O105" s="811"/>
      <c r="P105" s="812"/>
      <c r="Q105" s="809"/>
      <c r="R105" s="810"/>
      <c r="S105" s="811"/>
      <c r="T105" s="812"/>
      <c r="U105" s="809"/>
      <c r="V105" s="810"/>
      <c r="W105" s="811"/>
      <c r="X105" s="812"/>
      <c r="Y105" s="809"/>
      <c r="Z105" s="810"/>
      <c r="AA105" s="811"/>
      <c r="AB105" s="812"/>
      <c r="AC105" s="809"/>
      <c r="AD105" s="810"/>
      <c r="AE105" s="811"/>
      <c r="AF105" s="812"/>
      <c r="AG105" s="809"/>
      <c r="AH105" s="810"/>
      <c r="AI105" s="811"/>
      <c r="AJ105" s="812"/>
      <c r="AK105" s="809"/>
      <c r="AL105" s="810"/>
      <c r="AM105" s="553"/>
      <c r="AN105" s="814"/>
      <c r="AR105" s="546"/>
      <c r="AS105" s="547"/>
      <c r="AT105" s="547"/>
      <c r="AU105" s="547"/>
      <c r="AV105" s="547"/>
      <c r="AW105" s="547"/>
      <c r="AX105" s="547"/>
      <c r="AY105" s="547"/>
      <c r="AZ105" s="547"/>
      <c r="BA105" s="550"/>
      <c r="BB105" s="550"/>
      <c r="BC105" s="547"/>
      <c r="BD105" s="547"/>
      <c r="BE105" s="552"/>
    </row>
    <row r="106" spans="2:61" s="1" customFormat="1" ht="10.15" customHeight="1" x14ac:dyDescent="0.15">
      <c r="B106" s="542"/>
      <c r="C106" s="236"/>
      <c r="D106" s="236"/>
      <c r="E106" s="236"/>
      <c r="F106" s="236"/>
      <c r="G106" s="236"/>
      <c r="H106" s="236"/>
      <c r="I106" s="236"/>
      <c r="J106" s="236"/>
      <c r="K106" s="236"/>
      <c r="L106" s="236"/>
      <c r="M106" s="810"/>
      <c r="N106" s="810"/>
      <c r="O106" s="813"/>
      <c r="P106" s="813"/>
      <c r="Q106" s="810"/>
      <c r="R106" s="810"/>
      <c r="S106" s="813"/>
      <c r="T106" s="813"/>
      <c r="U106" s="810"/>
      <c r="V106" s="810"/>
      <c r="W106" s="813"/>
      <c r="X106" s="813"/>
      <c r="Y106" s="810"/>
      <c r="Z106" s="810"/>
      <c r="AA106" s="813"/>
      <c r="AB106" s="813"/>
      <c r="AC106" s="810"/>
      <c r="AD106" s="810"/>
      <c r="AE106" s="813"/>
      <c r="AF106" s="813"/>
      <c r="AG106" s="810"/>
      <c r="AH106" s="810"/>
      <c r="AI106" s="813"/>
      <c r="AJ106" s="813"/>
      <c r="AK106" s="810"/>
      <c r="AL106" s="810"/>
      <c r="AM106" s="815"/>
      <c r="AN106" s="816"/>
    </row>
    <row r="107" spans="2:61" s="2" customFormat="1" ht="12" customHeight="1" x14ac:dyDescent="0.15">
      <c r="B107" s="559" t="s">
        <v>50</v>
      </c>
      <c r="C107" s="560"/>
      <c r="D107" s="563" t="s">
        <v>51</v>
      </c>
      <c r="E107" s="564"/>
      <c r="F107" s="564"/>
      <c r="G107" s="564"/>
      <c r="H107" s="564"/>
      <c r="I107" s="564"/>
      <c r="J107" s="564"/>
      <c r="K107" s="564"/>
      <c r="L107" s="565"/>
      <c r="M107" s="569" t="s">
        <v>52</v>
      </c>
      <c r="N107" s="570"/>
      <c r="O107" s="570"/>
      <c r="P107" s="570"/>
      <c r="Q107" s="570"/>
      <c r="R107" s="570"/>
      <c r="S107" s="571"/>
      <c r="T107" s="575" t="s">
        <v>53</v>
      </c>
      <c r="U107" s="570"/>
      <c r="V107" s="570"/>
      <c r="W107" s="570"/>
      <c r="X107" s="570"/>
      <c r="Y107" s="570"/>
      <c r="Z107" s="570"/>
      <c r="AA107" s="570"/>
      <c r="AB107" s="570"/>
      <c r="AC107" s="576"/>
      <c r="AD107" s="579" t="s">
        <v>54</v>
      </c>
      <c r="AE107" s="580"/>
      <c r="AF107" s="575" t="s">
        <v>19</v>
      </c>
      <c r="AG107" s="570"/>
      <c r="AH107" s="570"/>
      <c r="AI107" s="570"/>
      <c r="AJ107" s="570"/>
      <c r="AK107" s="570"/>
      <c r="AL107" s="570"/>
      <c r="AM107" s="570"/>
      <c r="AN107" s="570"/>
      <c r="AO107" s="576"/>
      <c r="AP107" s="583" t="s">
        <v>55</v>
      </c>
      <c r="AQ107" s="584"/>
      <c r="AR107" s="584"/>
      <c r="AS107" s="584"/>
      <c r="AT107" s="584"/>
      <c r="AU107" s="585"/>
      <c r="AV107" s="575" t="s">
        <v>56</v>
      </c>
      <c r="AW107" s="570"/>
      <c r="AX107" s="570"/>
      <c r="AY107" s="570"/>
      <c r="AZ107" s="570"/>
      <c r="BA107" s="570"/>
      <c r="BB107" s="570"/>
      <c r="BC107" s="570"/>
      <c r="BD107" s="570"/>
      <c r="BE107" s="586"/>
    </row>
    <row r="108" spans="2:61" s="2" customFormat="1" ht="12" customHeight="1" x14ac:dyDescent="0.15">
      <c r="B108" s="561"/>
      <c r="C108" s="562"/>
      <c r="D108" s="566"/>
      <c r="E108" s="567"/>
      <c r="F108" s="567"/>
      <c r="G108" s="567"/>
      <c r="H108" s="567"/>
      <c r="I108" s="567"/>
      <c r="J108" s="567"/>
      <c r="K108" s="567"/>
      <c r="L108" s="568"/>
      <c r="M108" s="572"/>
      <c r="N108" s="573"/>
      <c r="O108" s="573"/>
      <c r="P108" s="573"/>
      <c r="Q108" s="573"/>
      <c r="R108" s="573"/>
      <c r="S108" s="574"/>
      <c r="T108" s="577"/>
      <c r="U108" s="573"/>
      <c r="V108" s="573"/>
      <c r="W108" s="573"/>
      <c r="X108" s="573"/>
      <c r="Y108" s="573"/>
      <c r="Z108" s="573"/>
      <c r="AA108" s="573"/>
      <c r="AB108" s="573"/>
      <c r="AC108" s="578"/>
      <c r="AD108" s="581"/>
      <c r="AE108" s="582"/>
      <c r="AF108" s="577"/>
      <c r="AG108" s="573"/>
      <c r="AH108" s="573"/>
      <c r="AI108" s="573"/>
      <c r="AJ108" s="573"/>
      <c r="AK108" s="573"/>
      <c r="AL108" s="573"/>
      <c r="AM108" s="573"/>
      <c r="AN108" s="573"/>
      <c r="AO108" s="578"/>
      <c r="AP108" s="589" t="s">
        <v>57</v>
      </c>
      <c r="AQ108" s="590"/>
      <c r="AR108" s="591"/>
      <c r="AS108" s="592" t="s">
        <v>58</v>
      </c>
      <c r="AT108" s="590"/>
      <c r="AU108" s="593"/>
      <c r="AV108" s="587"/>
      <c r="AW108" s="573"/>
      <c r="AX108" s="573"/>
      <c r="AY108" s="573"/>
      <c r="AZ108" s="573"/>
      <c r="BA108" s="573"/>
      <c r="BB108" s="573"/>
      <c r="BC108" s="573"/>
      <c r="BD108" s="573"/>
      <c r="BE108" s="588"/>
    </row>
    <row r="109" spans="2:61" ht="7.5" customHeight="1" x14ac:dyDescent="0.15">
      <c r="B109" s="594">
        <v>31</v>
      </c>
      <c r="C109" s="253"/>
      <c r="D109" s="595" t="s">
        <v>85</v>
      </c>
      <c r="E109" s="596"/>
      <c r="F109" s="596"/>
      <c r="G109" s="596"/>
      <c r="H109" s="596"/>
      <c r="I109" s="596"/>
      <c r="J109" s="596"/>
      <c r="K109" s="596"/>
      <c r="L109" s="597"/>
      <c r="M109" s="604" t="s">
        <v>170</v>
      </c>
      <c r="N109" s="605"/>
      <c r="O109" s="605"/>
      <c r="P109" s="605"/>
      <c r="Q109" s="605"/>
      <c r="R109" s="605"/>
      <c r="S109" s="606"/>
      <c r="T109" s="610"/>
      <c r="U109" s="611"/>
      <c r="V109" s="611"/>
      <c r="W109" s="611"/>
      <c r="X109" s="611"/>
      <c r="Y109" s="611"/>
      <c r="Z109" s="611"/>
      <c r="AA109" s="611"/>
      <c r="AB109" s="611"/>
      <c r="AC109" s="612" t="s">
        <v>8</v>
      </c>
      <c r="AD109" s="247">
        <v>18</v>
      </c>
      <c r="AE109" s="614"/>
      <c r="AF109" s="642"/>
      <c r="AG109" s="634"/>
      <c r="AH109" s="635"/>
      <c r="AI109" s="635"/>
      <c r="AJ109" s="635"/>
      <c r="AK109" s="635"/>
      <c r="AL109" s="635"/>
      <c r="AM109" s="636"/>
      <c r="AN109" s="644" t="s">
        <v>59</v>
      </c>
      <c r="AO109" s="645"/>
      <c r="AP109" s="648" t="s">
        <v>60</v>
      </c>
      <c r="AQ109" s="649"/>
      <c r="AR109" s="650"/>
      <c r="AS109" s="648" t="s">
        <v>60</v>
      </c>
      <c r="AT109" s="649"/>
      <c r="AU109" s="650"/>
      <c r="AV109" s="651"/>
      <c r="AW109" s="652"/>
      <c r="AX109" s="652"/>
      <c r="AY109" s="652"/>
      <c r="AZ109" s="652"/>
      <c r="BA109" s="652"/>
      <c r="BB109" s="652"/>
      <c r="BC109" s="652"/>
      <c r="BD109" s="653"/>
      <c r="BE109" s="617" t="s">
        <v>8</v>
      </c>
    </row>
    <row r="110" spans="2:61" ht="10.5" customHeight="1" x14ac:dyDescent="0.15">
      <c r="B110" s="542"/>
      <c r="C110" s="306"/>
      <c r="D110" s="598"/>
      <c r="E110" s="599"/>
      <c r="F110" s="599"/>
      <c r="G110" s="599"/>
      <c r="H110" s="599"/>
      <c r="I110" s="599"/>
      <c r="J110" s="599"/>
      <c r="K110" s="599"/>
      <c r="L110" s="600"/>
      <c r="M110" s="607"/>
      <c r="N110" s="608"/>
      <c r="O110" s="608"/>
      <c r="P110" s="608"/>
      <c r="Q110" s="608"/>
      <c r="R110" s="608"/>
      <c r="S110" s="609"/>
      <c r="T110" s="619"/>
      <c r="U110" s="620"/>
      <c r="V110" s="620"/>
      <c r="W110" s="620"/>
      <c r="X110" s="620"/>
      <c r="Y110" s="620"/>
      <c r="Z110" s="620"/>
      <c r="AA110" s="620"/>
      <c r="AB110" s="620"/>
      <c r="AC110" s="613"/>
      <c r="AD110" s="615"/>
      <c r="AE110" s="616"/>
      <c r="AF110" s="643"/>
      <c r="AG110" s="637"/>
      <c r="AH110" s="638"/>
      <c r="AI110" s="638"/>
      <c r="AJ110" s="638"/>
      <c r="AK110" s="638"/>
      <c r="AL110" s="638"/>
      <c r="AM110" s="639"/>
      <c r="AN110" s="646"/>
      <c r="AO110" s="647"/>
      <c r="AP110" s="621">
        <v>89</v>
      </c>
      <c r="AQ110" s="622"/>
      <c r="AR110" s="616"/>
      <c r="AS110" s="623"/>
      <c r="AT110" s="624"/>
      <c r="AU110" s="625"/>
      <c r="AV110" s="654"/>
      <c r="AW110" s="655"/>
      <c r="AX110" s="655"/>
      <c r="AY110" s="655"/>
      <c r="AZ110" s="655"/>
      <c r="BA110" s="655"/>
      <c r="BB110" s="655"/>
      <c r="BC110" s="655"/>
      <c r="BD110" s="656"/>
      <c r="BE110" s="618"/>
      <c r="BF110" s="39"/>
      <c r="BG110" s="39"/>
      <c r="BH110" s="39"/>
      <c r="BI110" s="40" t="s">
        <v>61</v>
      </c>
    </row>
    <row r="111" spans="2:61" ht="7.5" customHeight="1" x14ac:dyDescent="0.15">
      <c r="B111" s="542"/>
      <c r="C111" s="306"/>
      <c r="D111" s="598"/>
      <c r="E111" s="599"/>
      <c r="F111" s="599"/>
      <c r="G111" s="599"/>
      <c r="H111" s="599"/>
      <c r="I111" s="599"/>
      <c r="J111" s="599"/>
      <c r="K111" s="599"/>
      <c r="L111" s="600"/>
      <c r="M111" s="626" t="s">
        <v>171</v>
      </c>
      <c r="N111" s="627"/>
      <c r="O111" s="627"/>
      <c r="P111" s="627"/>
      <c r="Q111" s="627"/>
      <c r="R111" s="627"/>
      <c r="S111" s="628"/>
      <c r="T111" s="610"/>
      <c r="U111" s="611"/>
      <c r="V111" s="611"/>
      <c r="W111" s="611"/>
      <c r="X111" s="611"/>
      <c r="Y111" s="611"/>
      <c r="Z111" s="611"/>
      <c r="AA111" s="611"/>
      <c r="AB111" s="611"/>
      <c r="AC111" s="47"/>
      <c r="AD111" s="247">
        <v>19</v>
      </c>
      <c r="AE111" s="614"/>
      <c r="AF111" s="632"/>
      <c r="AG111" s="634"/>
      <c r="AH111" s="635"/>
      <c r="AI111" s="635"/>
      <c r="AJ111" s="635"/>
      <c r="AK111" s="635"/>
      <c r="AL111" s="635"/>
      <c r="AM111" s="636"/>
      <c r="AN111" s="78"/>
      <c r="AO111" s="47"/>
      <c r="AP111" s="308">
        <v>79</v>
      </c>
      <c r="AQ111" s="236"/>
      <c r="AR111" s="306"/>
      <c r="AS111" s="657"/>
      <c r="AT111" s="658"/>
      <c r="AU111" s="659"/>
      <c r="AV111" s="663"/>
      <c r="AW111" s="664"/>
      <c r="AX111" s="664"/>
      <c r="AY111" s="664"/>
      <c r="AZ111" s="664"/>
      <c r="BA111" s="664"/>
      <c r="BB111" s="664"/>
      <c r="BC111" s="664"/>
      <c r="BD111" s="664"/>
      <c r="BE111" s="665"/>
      <c r="BF111" s="39"/>
      <c r="BG111" s="39"/>
      <c r="BH111" s="39"/>
      <c r="BI111" s="40"/>
    </row>
    <row r="112" spans="2:61" ht="10.5" customHeight="1" x14ac:dyDescent="0.15">
      <c r="B112" s="542"/>
      <c r="C112" s="306"/>
      <c r="D112" s="598"/>
      <c r="E112" s="599"/>
      <c r="F112" s="599"/>
      <c r="G112" s="599"/>
      <c r="H112" s="599"/>
      <c r="I112" s="599"/>
      <c r="J112" s="599"/>
      <c r="K112" s="599"/>
      <c r="L112" s="600"/>
      <c r="M112" s="629"/>
      <c r="N112" s="630"/>
      <c r="O112" s="630"/>
      <c r="P112" s="630"/>
      <c r="Q112" s="630"/>
      <c r="R112" s="630"/>
      <c r="S112" s="631"/>
      <c r="T112" s="619"/>
      <c r="U112" s="620"/>
      <c r="V112" s="620"/>
      <c r="W112" s="620"/>
      <c r="X112" s="620"/>
      <c r="Y112" s="620"/>
      <c r="Z112" s="620"/>
      <c r="AA112" s="620"/>
      <c r="AB112" s="620"/>
      <c r="AC112" s="41"/>
      <c r="AD112" s="615"/>
      <c r="AE112" s="616"/>
      <c r="AF112" s="633"/>
      <c r="AG112" s="637"/>
      <c r="AH112" s="638"/>
      <c r="AI112" s="638"/>
      <c r="AJ112" s="638"/>
      <c r="AK112" s="638"/>
      <c r="AL112" s="638"/>
      <c r="AM112" s="639"/>
      <c r="AN112" s="667"/>
      <c r="AO112" s="667"/>
      <c r="AP112" s="621"/>
      <c r="AQ112" s="640"/>
      <c r="AR112" s="641"/>
      <c r="AS112" s="660"/>
      <c r="AT112" s="661"/>
      <c r="AU112" s="662"/>
      <c r="AV112" s="619"/>
      <c r="AW112" s="620"/>
      <c r="AX112" s="620"/>
      <c r="AY112" s="620"/>
      <c r="AZ112" s="620"/>
      <c r="BA112" s="620"/>
      <c r="BB112" s="620"/>
      <c r="BC112" s="620"/>
      <c r="BD112" s="620"/>
      <c r="BE112" s="666"/>
      <c r="BF112" s="43">
        <v>4</v>
      </c>
      <c r="BG112" s="43">
        <v>3</v>
      </c>
      <c r="BH112" s="43">
        <v>2</v>
      </c>
      <c r="BI112" s="43">
        <v>1</v>
      </c>
    </row>
    <row r="113" spans="2:61" ht="7.5" customHeight="1" x14ac:dyDescent="0.15">
      <c r="B113" s="542"/>
      <c r="C113" s="306"/>
      <c r="D113" s="598"/>
      <c r="E113" s="599"/>
      <c r="F113" s="599"/>
      <c r="G113" s="599"/>
      <c r="H113" s="599"/>
      <c r="I113" s="599"/>
      <c r="J113" s="599"/>
      <c r="K113" s="599"/>
      <c r="L113" s="600"/>
      <c r="M113" s="626" t="s">
        <v>173</v>
      </c>
      <c r="N113" s="627"/>
      <c r="O113" s="627"/>
      <c r="P113" s="627"/>
      <c r="Q113" s="627"/>
      <c r="R113" s="627"/>
      <c r="S113" s="628"/>
      <c r="T113" s="610"/>
      <c r="U113" s="611"/>
      <c r="V113" s="611"/>
      <c r="W113" s="611"/>
      <c r="X113" s="611"/>
      <c r="Y113" s="611"/>
      <c r="Z113" s="611"/>
      <c r="AA113" s="611"/>
      <c r="AB113" s="611"/>
      <c r="AD113" s="247"/>
      <c r="AE113" s="253"/>
      <c r="AF113" s="632"/>
      <c r="AG113" s="634"/>
      <c r="AH113" s="635"/>
      <c r="AI113" s="635"/>
      <c r="AJ113" s="635"/>
      <c r="AK113" s="635"/>
      <c r="AL113" s="635"/>
      <c r="AM113" s="636"/>
      <c r="AN113" s="179"/>
      <c r="AO113" s="179"/>
      <c r="AP113" s="674"/>
      <c r="AQ113" s="675"/>
      <c r="AR113" s="676"/>
      <c r="AS113" s="657"/>
      <c r="AT113" s="658"/>
      <c r="AU113" s="659"/>
      <c r="AV113" s="663"/>
      <c r="AW113" s="664"/>
      <c r="AX113" s="664"/>
      <c r="AY113" s="664"/>
      <c r="AZ113" s="664"/>
      <c r="BA113" s="664"/>
      <c r="BB113" s="664"/>
      <c r="BC113" s="664"/>
      <c r="BD113" s="664"/>
      <c r="BE113" s="176"/>
      <c r="BF113" s="43"/>
      <c r="BG113" s="43"/>
      <c r="BH113" s="43"/>
      <c r="BI113" s="43"/>
    </row>
    <row r="114" spans="2:61" ht="10.5" customHeight="1" x14ac:dyDescent="0.15">
      <c r="B114" s="542"/>
      <c r="C114" s="306"/>
      <c r="D114" s="598"/>
      <c r="E114" s="599"/>
      <c r="F114" s="599"/>
      <c r="G114" s="599"/>
      <c r="H114" s="599"/>
      <c r="I114" s="599"/>
      <c r="J114" s="599"/>
      <c r="K114" s="599"/>
      <c r="L114" s="600"/>
      <c r="M114" s="629"/>
      <c r="N114" s="630"/>
      <c r="O114" s="630"/>
      <c r="P114" s="630"/>
      <c r="Q114" s="630"/>
      <c r="R114" s="630"/>
      <c r="S114" s="631"/>
      <c r="T114" s="619"/>
      <c r="U114" s="620"/>
      <c r="V114" s="620"/>
      <c r="W114" s="620"/>
      <c r="X114" s="620"/>
      <c r="Y114" s="620"/>
      <c r="Z114" s="620"/>
      <c r="AA114" s="620"/>
      <c r="AB114" s="620"/>
      <c r="AC114" s="48"/>
      <c r="AD114" s="621"/>
      <c r="AE114" s="641"/>
      <c r="AF114" s="633"/>
      <c r="AG114" s="637"/>
      <c r="AH114" s="638"/>
      <c r="AI114" s="638"/>
      <c r="AJ114" s="638"/>
      <c r="AK114" s="638"/>
      <c r="AL114" s="638"/>
      <c r="AM114" s="639"/>
      <c r="AN114" s="680"/>
      <c r="AO114" s="681"/>
      <c r="AP114" s="677"/>
      <c r="AQ114" s="678"/>
      <c r="AR114" s="679"/>
      <c r="AS114" s="660"/>
      <c r="AT114" s="661"/>
      <c r="AU114" s="662"/>
      <c r="AV114" s="619"/>
      <c r="AW114" s="620"/>
      <c r="AX114" s="620"/>
      <c r="AY114" s="620"/>
      <c r="AZ114" s="620"/>
      <c r="BA114" s="620"/>
      <c r="BB114" s="620"/>
      <c r="BC114" s="620"/>
      <c r="BD114" s="620"/>
      <c r="BE114" s="42"/>
      <c r="BF114" s="682" t="s">
        <v>62</v>
      </c>
      <c r="BG114" s="668" t="s">
        <v>63</v>
      </c>
      <c r="BH114" s="668" t="s">
        <v>64</v>
      </c>
      <c r="BI114" s="669" t="s">
        <v>174</v>
      </c>
    </row>
    <row r="115" spans="2:61" ht="7.5" customHeight="1" x14ac:dyDescent="0.15">
      <c r="B115" s="175"/>
      <c r="C115" s="173"/>
      <c r="D115" s="598"/>
      <c r="E115" s="599"/>
      <c r="F115" s="599"/>
      <c r="G115" s="599"/>
      <c r="H115" s="599"/>
      <c r="I115" s="599"/>
      <c r="J115" s="599"/>
      <c r="K115" s="599"/>
      <c r="L115" s="600"/>
      <c r="M115" s="626" t="s">
        <v>175</v>
      </c>
      <c r="N115" s="627"/>
      <c r="O115" s="627"/>
      <c r="P115" s="627"/>
      <c r="Q115" s="627"/>
      <c r="R115" s="627"/>
      <c r="S115" s="628"/>
      <c r="T115" s="610"/>
      <c r="U115" s="611"/>
      <c r="V115" s="611"/>
      <c r="W115" s="611"/>
      <c r="X115" s="611"/>
      <c r="Y115" s="611"/>
      <c r="Z115" s="611"/>
      <c r="AA115" s="611"/>
      <c r="AB115" s="611"/>
      <c r="AD115" s="247">
        <v>19</v>
      </c>
      <c r="AE115" s="253"/>
      <c r="AF115" s="180"/>
      <c r="AG115" s="664"/>
      <c r="AH115" s="664"/>
      <c r="AI115" s="664"/>
      <c r="AJ115" s="664"/>
      <c r="AK115" s="664"/>
      <c r="AL115" s="664"/>
      <c r="AM115" s="664"/>
      <c r="AN115" s="670"/>
      <c r="AO115" s="671"/>
      <c r="AP115" s="247">
        <v>34</v>
      </c>
      <c r="AQ115" s="673"/>
      <c r="AR115" s="253"/>
      <c r="AS115" s="657"/>
      <c r="AT115" s="658"/>
      <c r="AU115" s="659"/>
      <c r="AV115" s="663"/>
      <c r="AW115" s="664"/>
      <c r="AX115" s="664"/>
      <c r="AY115" s="664"/>
      <c r="AZ115" s="664"/>
      <c r="BA115" s="664"/>
      <c r="BB115" s="664"/>
      <c r="BC115" s="664"/>
      <c r="BD115" s="664"/>
      <c r="BE115" s="83"/>
      <c r="BF115" s="682"/>
      <c r="BG115" s="668"/>
      <c r="BH115" s="668"/>
      <c r="BI115" s="669"/>
    </row>
    <row r="116" spans="2:61" ht="10.5" customHeight="1" x14ac:dyDescent="0.15">
      <c r="B116" s="175"/>
      <c r="C116" s="173"/>
      <c r="D116" s="601"/>
      <c r="E116" s="602"/>
      <c r="F116" s="602"/>
      <c r="G116" s="602"/>
      <c r="H116" s="602"/>
      <c r="I116" s="602"/>
      <c r="J116" s="602"/>
      <c r="K116" s="602"/>
      <c r="L116" s="603"/>
      <c r="M116" s="629"/>
      <c r="N116" s="630"/>
      <c r="O116" s="630"/>
      <c r="P116" s="630"/>
      <c r="Q116" s="630"/>
      <c r="R116" s="630"/>
      <c r="S116" s="631"/>
      <c r="T116" s="619"/>
      <c r="U116" s="620"/>
      <c r="V116" s="620"/>
      <c r="W116" s="620"/>
      <c r="X116" s="620"/>
      <c r="Y116" s="620"/>
      <c r="Z116" s="620"/>
      <c r="AA116" s="620"/>
      <c r="AB116" s="620"/>
      <c r="AD116" s="621"/>
      <c r="AE116" s="641"/>
      <c r="AF116" s="180"/>
      <c r="AG116" s="620"/>
      <c r="AH116" s="620"/>
      <c r="AI116" s="620"/>
      <c r="AJ116" s="620"/>
      <c r="AK116" s="620"/>
      <c r="AL116" s="620"/>
      <c r="AM116" s="620"/>
      <c r="AN116" s="667"/>
      <c r="AO116" s="672"/>
      <c r="AP116" s="621"/>
      <c r="AQ116" s="640"/>
      <c r="AR116" s="641"/>
      <c r="AS116" s="660"/>
      <c r="AT116" s="661"/>
      <c r="AU116" s="662"/>
      <c r="AV116" s="619"/>
      <c r="AW116" s="620"/>
      <c r="AX116" s="620"/>
      <c r="AY116" s="620"/>
      <c r="AZ116" s="620"/>
      <c r="BA116" s="620"/>
      <c r="BB116" s="620"/>
      <c r="BC116" s="620"/>
      <c r="BD116" s="620"/>
      <c r="BE116" s="83"/>
      <c r="BF116" s="682"/>
      <c r="BG116" s="668"/>
      <c r="BH116" s="668"/>
      <c r="BI116" s="669"/>
    </row>
    <row r="117" spans="2:61" ht="7.5" customHeight="1" x14ac:dyDescent="0.15">
      <c r="B117" s="594">
        <v>32</v>
      </c>
      <c r="C117" s="253"/>
      <c r="D117" s="687" t="s">
        <v>65</v>
      </c>
      <c r="E117" s="688"/>
      <c r="F117" s="688"/>
      <c r="G117" s="688"/>
      <c r="H117" s="688"/>
      <c r="I117" s="688"/>
      <c r="J117" s="688"/>
      <c r="K117" s="688"/>
      <c r="L117" s="689"/>
      <c r="M117" s="604" t="s">
        <v>170</v>
      </c>
      <c r="N117" s="605"/>
      <c r="O117" s="605"/>
      <c r="P117" s="605"/>
      <c r="Q117" s="605"/>
      <c r="R117" s="605"/>
      <c r="S117" s="606"/>
      <c r="T117" s="610"/>
      <c r="U117" s="611"/>
      <c r="V117" s="611"/>
      <c r="W117" s="611"/>
      <c r="X117" s="611"/>
      <c r="Y117" s="611"/>
      <c r="Z117" s="611"/>
      <c r="AA117" s="611"/>
      <c r="AB117" s="611"/>
      <c r="AC117" s="612"/>
      <c r="AD117" s="247">
        <v>20</v>
      </c>
      <c r="AE117" s="253"/>
      <c r="AF117" s="632"/>
      <c r="AG117" s="634"/>
      <c r="AH117" s="635"/>
      <c r="AI117" s="635"/>
      <c r="AJ117" s="635"/>
      <c r="AK117" s="635"/>
      <c r="AL117" s="635"/>
      <c r="AM117" s="636"/>
      <c r="AN117" s="644"/>
      <c r="AO117" s="645"/>
      <c r="AP117" s="308">
        <v>16</v>
      </c>
      <c r="AQ117" s="236"/>
      <c r="AR117" s="306"/>
      <c r="AS117" s="657"/>
      <c r="AT117" s="658"/>
      <c r="AU117" s="659"/>
      <c r="AV117" s="663"/>
      <c r="AW117" s="664"/>
      <c r="AX117" s="664"/>
      <c r="AY117" s="664"/>
      <c r="AZ117" s="664"/>
      <c r="BA117" s="664"/>
      <c r="BB117" s="664"/>
      <c r="BC117" s="664"/>
      <c r="BD117" s="664"/>
      <c r="BE117" s="683"/>
      <c r="BF117" s="682"/>
      <c r="BG117" s="668"/>
      <c r="BH117" s="668"/>
      <c r="BI117" s="669"/>
    </row>
    <row r="118" spans="2:61" ht="10.5" customHeight="1" x14ac:dyDescent="0.15">
      <c r="B118" s="542"/>
      <c r="C118" s="306"/>
      <c r="D118" s="690"/>
      <c r="E118" s="691"/>
      <c r="F118" s="691"/>
      <c r="G118" s="691"/>
      <c r="H118" s="691"/>
      <c r="I118" s="691"/>
      <c r="J118" s="691"/>
      <c r="K118" s="691"/>
      <c r="L118" s="692"/>
      <c r="M118" s="607"/>
      <c r="N118" s="608"/>
      <c r="O118" s="608"/>
      <c r="P118" s="608"/>
      <c r="Q118" s="608"/>
      <c r="R118" s="608"/>
      <c r="S118" s="609"/>
      <c r="T118" s="619"/>
      <c r="U118" s="620"/>
      <c r="V118" s="620"/>
      <c r="W118" s="620"/>
      <c r="X118" s="620"/>
      <c r="Y118" s="620"/>
      <c r="Z118" s="620"/>
      <c r="AA118" s="620"/>
      <c r="AB118" s="620"/>
      <c r="AC118" s="613"/>
      <c r="AD118" s="308"/>
      <c r="AE118" s="306"/>
      <c r="AF118" s="633"/>
      <c r="AG118" s="637"/>
      <c r="AH118" s="638"/>
      <c r="AI118" s="638"/>
      <c r="AJ118" s="638"/>
      <c r="AK118" s="638"/>
      <c r="AL118" s="638"/>
      <c r="AM118" s="639"/>
      <c r="AN118" s="646"/>
      <c r="AO118" s="647"/>
      <c r="AP118" s="621"/>
      <c r="AQ118" s="640"/>
      <c r="AR118" s="641"/>
      <c r="AS118" s="660"/>
      <c r="AT118" s="661"/>
      <c r="AU118" s="662"/>
      <c r="AV118" s="619"/>
      <c r="AW118" s="620"/>
      <c r="AX118" s="620"/>
      <c r="AY118" s="620"/>
      <c r="AZ118" s="620"/>
      <c r="BA118" s="620"/>
      <c r="BB118" s="620"/>
      <c r="BC118" s="620"/>
      <c r="BD118" s="620"/>
      <c r="BE118" s="684"/>
      <c r="BF118" s="682"/>
      <c r="BG118" s="668"/>
      <c r="BH118" s="668"/>
      <c r="BI118" s="669"/>
    </row>
    <row r="119" spans="2:61" ht="7.5" customHeight="1" x14ac:dyDescent="0.15">
      <c r="B119" s="542"/>
      <c r="C119" s="306"/>
      <c r="D119" s="690"/>
      <c r="E119" s="691"/>
      <c r="F119" s="691"/>
      <c r="G119" s="691"/>
      <c r="H119" s="691"/>
      <c r="I119" s="691"/>
      <c r="J119" s="691"/>
      <c r="K119" s="691"/>
      <c r="L119" s="692"/>
      <c r="M119" s="626" t="s">
        <v>171</v>
      </c>
      <c r="N119" s="627"/>
      <c r="O119" s="627"/>
      <c r="P119" s="627"/>
      <c r="Q119" s="627"/>
      <c r="R119" s="627"/>
      <c r="S119" s="628"/>
      <c r="T119" s="610"/>
      <c r="U119" s="611"/>
      <c r="V119" s="611"/>
      <c r="W119" s="611"/>
      <c r="X119" s="611"/>
      <c r="Y119" s="611"/>
      <c r="Z119" s="611"/>
      <c r="AA119" s="611"/>
      <c r="AB119" s="611"/>
      <c r="AC119" s="47"/>
      <c r="AD119" s="308"/>
      <c r="AE119" s="306"/>
      <c r="AF119" s="632"/>
      <c r="AG119" s="634"/>
      <c r="AH119" s="635"/>
      <c r="AI119" s="635"/>
      <c r="AJ119" s="635"/>
      <c r="AK119" s="635"/>
      <c r="AL119" s="635"/>
      <c r="AM119" s="636"/>
      <c r="AN119" s="78"/>
      <c r="AO119" s="47"/>
      <c r="AP119" s="247">
        <v>11</v>
      </c>
      <c r="AQ119" s="673"/>
      <c r="AR119" s="253"/>
      <c r="AS119" s="657"/>
      <c r="AT119" s="658"/>
      <c r="AU119" s="659"/>
      <c r="AV119" s="663"/>
      <c r="AW119" s="664"/>
      <c r="AX119" s="664"/>
      <c r="AY119" s="664"/>
      <c r="AZ119" s="664"/>
      <c r="BA119" s="664"/>
      <c r="BB119" s="664"/>
      <c r="BC119" s="664"/>
      <c r="BD119" s="664"/>
      <c r="BE119" s="685"/>
      <c r="BF119" s="682"/>
      <c r="BG119" s="668"/>
      <c r="BH119" s="668"/>
      <c r="BI119" s="669"/>
    </row>
    <row r="120" spans="2:61" ht="10.5" customHeight="1" x14ac:dyDescent="0.15">
      <c r="B120" s="542"/>
      <c r="C120" s="306"/>
      <c r="D120" s="690"/>
      <c r="E120" s="691"/>
      <c r="F120" s="691"/>
      <c r="G120" s="691"/>
      <c r="H120" s="691"/>
      <c r="I120" s="691"/>
      <c r="J120" s="691"/>
      <c r="K120" s="691"/>
      <c r="L120" s="692"/>
      <c r="M120" s="629"/>
      <c r="N120" s="630"/>
      <c r="O120" s="630"/>
      <c r="P120" s="630"/>
      <c r="Q120" s="630"/>
      <c r="R120" s="630"/>
      <c r="S120" s="631"/>
      <c r="T120" s="619"/>
      <c r="U120" s="620"/>
      <c r="V120" s="620"/>
      <c r="W120" s="620"/>
      <c r="X120" s="620"/>
      <c r="Y120" s="620"/>
      <c r="Z120" s="620"/>
      <c r="AA120" s="620"/>
      <c r="AB120" s="620"/>
      <c r="AC120" s="41"/>
      <c r="AD120" s="308"/>
      <c r="AE120" s="306"/>
      <c r="AF120" s="633"/>
      <c r="AG120" s="637"/>
      <c r="AH120" s="638"/>
      <c r="AI120" s="638"/>
      <c r="AJ120" s="638"/>
      <c r="AK120" s="638"/>
      <c r="AL120" s="638"/>
      <c r="AM120" s="639"/>
      <c r="AN120" s="667"/>
      <c r="AO120" s="667"/>
      <c r="AP120" s="308"/>
      <c r="AQ120" s="236"/>
      <c r="AR120" s="306"/>
      <c r="AS120" s="660"/>
      <c r="AT120" s="661"/>
      <c r="AU120" s="662"/>
      <c r="AV120" s="619"/>
      <c r="AW120" s="620"/>
      <c r="AX120" s="620"/>
      <c r="AY120" s="620"/>
      <c r="AZ120" s="620"/>
      <c r="BA120" s="620"/>
      <c r="BB120" s="620"/>
      <c r="BC120" s="620"/>
      <c r="BD120" s="620"/>
      <c r="BE120" s="686"/>
      <c r="BF120" s="682"/>
      <c r="BG120" s="668"/>
      <c r="BH120" s="668"/>
      <c r="BI120" s="669"/>
    </row>
    <row r="121" spans="2:61" ht="7.5" customHeight="1" x14ac:dyDescent="0.15">
      <c r="B121" s="542"/>
      <c r="C121" s="306"/>
      <c r="D121" s="690"/>
      <c r="E121" s="691"/>
      <c r="F121" s="691"/>
      <c r="G121" s="691"/>
      <c r="H121" s="691"/>
      <c r="I121" s="691"/>
      <c r="J121" s="691"/>
      <c r="K121" s="691"/>
      <c r="L121" s="692"/>
      <c r="M121" s="626" t="s">
        <v>176</v>
      </c>
      <c r="N121" s="627"/>
      <c r="O121" s="627"/>
      <c r="P121" s="627"/>
      <c r="Q121" s="627"/>
      <c r="R121" s="627"/>
      <c r="S121" s="628"/>
      <c r="T121" s="610"/>
      <c r="U121" s="611"/>
      <c r="V121" s="611"/>
      <c r="W121" s="611"/>
      <c r="X121" s="611"/>
      <c r="Y121" s="611"/>
      <c r="Z121" s="611"/>
      <c r="AA121" s="611"/>
      <c r="AB121" s="611"/>
      <c r="AD121" s="247">
        <v>19</v>
      </c>
      <c r="AE121" s="253"/>
      <c r="AF121" s="632"/>
      <c r="AG121" s="634"/>
      <c r="AH121" s="635"/>
      <c r="AI121" s="635"/>
      <c r="AJ121" s="635"/>
      <c r="AK121" s="635"/>
      <c r="AL121" s="635"/>
      <c r="AM121" s="636"/>
      <c r="AN121" s="179"/>
      <c r="AO121" s="179"/>
      <c r="AP121" s="308"/>
      <c r="AQ121" s="236"/>
      <c r="AR121" s="306"/>
      <c r="AS121" s="657"/>
      <c r="AT121" s="658"/>
      <c r="AU121" s="659"/>
      <c r="AV121" s="663"/>
      <c r="AW121" s="664"/>
      <c r="AX121" s="664"/>
      <c r="AY121" s="664"/>
      <c r="AZ121" s="664"/>
      <c r="BA121" s="664"/>
      <c r="BB121" s="664"/>
      <c r="BC121" s="664"/>
      <c r="BD121" s="664"/>
      <c r="BE121" s="174"/>
      <c r="BF121" s="682"/>
      <c r="BG121" s="668"/>
      <c r="BH121" s="668"/>
      <c r="BI121" s="669"/>
    </row>
    <row r="122" spans="2:61" ht="10.5" customHeight="1" x14ac:dyDescent="0.15">
      <c r="B122" s="542"/>
      <c r="C122" s="306"/>
      <c r="D122" s="690"/>
      <c r="E122" s="691"/>
      <c r="F122" s="691"/>
      <c r="G122" s="691"/>
      <c r="H122" s="691"/>
      <c r="I122" s="691"/>
      <c r="J122" s="691"/>
      <c r="K122" s="691"/>
      <c r="L122" s="692"/>
      <c r="M122" s="629"/>
      <c r="N122" s="630"/>
      <c r="O122" s="630"/>
      <c r="P122" s="630"/>
      <c r="Q122" s="630"/>
      <c r="R122" s="630"/>
      <c r="S122" s="631"/>
      <c r="T122" s="619"/>
      <c r="U122" s="620"/>
      <c r="V122" s="620"/>
      <c r="W122" s="620"/>
      <c r="X122" s="620"/>
      <c r="Y122" s="620"/>
      <c r="Z122" s="620"/>
      <c r="AA122" s="620"/>
      <c r="AB122" s="620"/>
      <c r="AC122" s="48"/>
      <c r="AD122" s="308"/>
      <c r="AE122" s="306"/>
      <c r="AF122" s="633"/>
      <c r="AG122" s="637"/>
      <c r="AH122" s="638"/>
      <c r="AI122" s="638"/>
      <c r="AJ122" s="638"/>
      <c r="AK122" s="638"/>
      <c r="AL122" s="638"/>
      <c r="AM122" s="639"/>
      <c r="AN122" s="680"/>
      <c r="AO122" s="681"/>
      <c r="AP122" s="308"/>
      <c r="AQ122" s="236"/>
      <c r="AR122" s="306"/>
      <c r="AS122" s="660"/>
      <c r="AT122" s="661"/>
      <c r="AU122" s="662"/>
      <c r="AV122" s="619"/>
      <c r="AW122" s="620"/>
      <c r="AX122" s="620"/>
      <c r="AY122" s="620"/>
      <c r="AZ122" s="620"/>
      <c r="BA122" s="620"/>
      <c r="BB122" s="620"/>
      <c r="BC122" s="620"/>
      <c r="BD122" s="620"/>
      <c r="BE122" s="50"/>
      <c r="BF122" s="682"/>
      <c r="BG122" s="668"/>
      <c r="BH122" s="668"/>
      <c r="BI122" s="669"/>
    </row>
    <row r="123" spans="2:61" ht="7.5" customHeight="1" x14ac:dyDescent="0.15">
      <c r="B123" s="594">
        <v>33</v>
      </c>
      <c r="C123" s="253"/>
      <c r="D123" s="687" t="s">
        <v>84</v>
      </c>
      <c r="E123" s="688"/>
      <c r="F123" s="688"/>
      <c r="G123" s="688"/>
      <c r="H123" s="688"/>
      <c r="I123" s="688"/>
      <c r="J123" s="688"/>
      <c r="K123" s="688"/>
      <c r="L123" s="689"/>
      <c r="M123" s="693" t="s">
        <v>170</v>
      </c>
      <c r="N123" s="694"/>
      <c r="O123" s="694"/>
      <c r="P123" s="694"/>
      <c r="Q123" s="694"/>
      <c r="R123" s="694"/>
      <c r="S123" s="695"/>
      <c r="T123" s="610"/>
      <c r="U123" s="611"/>
      <c r="V123" s="611"/>
      <c r="W123" s="611"/>
      <c r="X123" s="611"/>
      <c r="Y123" s="611"/>
      <c r="Z123" s="611"/>
      <c r="AA123" s="611"/>
      <c r="AB123" s="611"/>
      <c r="AC123" s="699"/>
      <c r="AD123" s="247">
        <v>18</v>
      </c>
      <c r="AE123" s="253"/>
      <c r="AF123" s="632"/>
      <c r="AG123" s="664"/>
      <c r="AH123" s="664"/>
      <c r="AI123" s="664"/>
      <c r="AJ123" s="664"/>
      <c r="AK123" s="664"/>
      <c r="AL123" s="664"/>
      <c r="AM123" s="664"/>
      <c r="AN123" s="703"/>
      <c r="AO123" s="699"/>
      <c r="AP123" s="247">
        <v>10</v>
      </c>
      <c r="AQ123" s="673"/>
      <c r="AR123" s="253"/>
      <c r="AS123" s="657"/>
      <c r="AT123" s="658"/>
      <c r="AU123" s="659"/>
      <c r="AV123" s="663"/>
      <c r="AW123" s="664"/>
      <c r="AX123" s="664"/>
      <c r="AY123" s="664"/>
      <c r="AZ123" s="664"/>
      <c r="BA123" s="664"/>
      <c r="BB123" s="664"/>
      <c r="BC123" s="664"/>
      <c r="BD123" s="664"/>
      <c r="BE123" s="701"/>
      <c r="BF123" s="682"/>
      <c r="BG123" s="668"/>
      <c r="BH123" s="668"/>
      <c r="BI123" s="669"/>
    </row>
    <row r="124" spans="2:61" ht="10.5" customHeight="1" x14ac:dyDescent="0.15">
      <c r="B124" s="542"/>
      <c r="C124" s="306"/>
      <c r="D124" s="690"/>
      <c r="E124" s="691"/>
      <c r="F124" s="691"/>
      <c r="G124" s="691"/>
      <c r="H124" s="691"/>
      <c r="I124" s="691"/>
      <c r="J124" s="691"/>
      <c r="K124" s="691"/>
      <c r="L124" s="692"/>
      <c r="M124" s="696"/>
      <c r="N124" s="697"/>
      <c r="O124" s="697"/>
      <c r="P124" s="697"/>
      <c r="Q124" s="697"/>
      <c r="R124" s="697"/>
      <c r="S124" s="698"/>
      <c r="T124" s="619"/>
      <c r="U124" s="620"/>
      <c r="V124" s="620"/>
      <c r="W124" s="620"/>
      <c r="X124" s="620"/>
      <c r="Y124" s="620"/>
      <c r="Z124" s="620"/>
      <c r="AA124" s="620"/>
      <c r="AB124" s="620"/>
      <c r="AC124" s="700"/>
      <c r="AD124" s="308"/>
      <c r="AE124" s="306"/>
      <c r="AF124" s="633"/>
      <c r="AG124" s="620"/>
      <c r="AH124" s="620"/>
      <c r="AI124" s="620"/>
      <c r="AJ124" s="620"/>
      <c r="AK124" s="620"/>
      <c r="AL124" s="620"/>
      <c r="AM124" s="620"/>
      <c r="AN124" s="704"/>
      <c r="AO124" s="700"/>
      <c r="AP124" s="621"/>
      <c r="AQ124" s="640"/>
      <c r="AR124" s="641"/>
      <c r="AS124" s="660"/>
      <c r="AT124" s="661"/>
      <c r="AU124" s="662"/>
      <c r="AV124" s="619"/>
      <c r="AW124" s="620"/>
      <c r="AX124" s="620"/>
      <c r="AY124" s="620"/>
      <c r="AZ124" s="620"/>
      <c r="BA124" s="620"/>
      <c r="BB124" s="620"/>
      <c r="BC124" s="620"/>
      <c r="BD124" s="620"/>
      <c r="BE124" s="702"/>
      <c r="BF124" s="682"/>
      <c r="BG124" s="668"/>
      <c r="BH124" s="668"/>
      <c r="BI124" s="669"/>
    </row>
    <row r="125" spans="2:61" ht="7.5" customHeight="1" x14ac:dyDescent="0.15">
      <c r="B125" s="542"/>
      <c r="C125" s="306"/>
      <c r="D125" s="690"/>
      <c r="E125" s="691"/>
      <c r="F125" s="691"/>
      <c r="G125" s="691"/>
      <c r="H125" s="691"/>
      <c r="I125" s="691"/>
      <c r="J125" s="691"/>
      <c r="K125" s="691"/>
      <c r="L125" s="692"/>
      <c r="M125" s="626" t="s">
        <v>171</v>
      </c>
      <c r="N125" s="627"/>
      <c r="O125" s="627"/>
      <c r="P125" s="627"/>
      <c r="Q125" s="627"/>
      <c r="R125" s="627"/>
      <c r="S125" s="628"/>
      <c r="T125" s="610"/>
      <c r="U125" s="611"/>
      <c r="V125" s="611"/>
      <c r="W125" s="611"/>
      <c r="X125" s="611"/>
      <c r="Y125" s="611"/>
      <c r="Z125" s="611"/>
      <c r="AA125" s="611"/>
      <c r="AB125" s="611"/>
      <c r="AC125" s="47"/>
      <c r="AD125" s="308"/>
      <c r="AE125" s="306"/>
      <c r="AF125" s="632"/>
      <c r="AG125" s="634"/>
      <c r="AH125" s="635"/>
      <c r="AI125" s="635"/>
      <c r="AJ125" s="635"/>
      <c r="AK125" s="635"/>
      <c r="AL125" s="635"/>
      <c r="AM125" s="636"/>
      <c r="AN125" s="78"/>
      <c r="AO125" s="47"/>
      <c r="AP125" s="247">
        <v>9</v>
      </c>
      <c r="AQ125" s="673"/>
      <c r="AR125" s="253"/>
      <c r="AS125" s="657"/>
      <c r="AT125" s="658"/>
      <c r="AU125" s="659"/>
      <c r="AV125" s="663"/>
      <c r="AW125" s="664"/>
      <c r="AX125" s="664"/>
      <c r="AY125" s="664"/>
      <c r="AZ125" s="664"/>
      <c r="BA125" s="664"/>
      <c r="BB125" s="664"/>
      <c r="BC125" s="664"/>
      <c r="BD125" s="664"/>
      <c r="BE125" s="685"/>
      <c r="BF125" s="682"/>
      <c r="BG125" s="668"/>
      <c r="BH125" s="668"/>
      <c r="BI125" s="669"/>
    </row>
    <row r="126" spans="2:61" ht="10.5" customHeight="1" x14ac:dyDescent="0.15">
      <c r="B126" s="542"/>
      <c r="C126" s="306"/>
      <c r="D126" s="690"/>
      <c r="E126" s="691"/>
      <c r="F126" s="691"/>
      <c r="G126" s="691"/>
      <c r="H126" s="691"/>
      <c r="I126" s="691"/>
      <c r="J126" s="691"/>
      <c r="K126" s="691"/>
      <c r="L126" s="692"/>
      <c r="M126" s="629"/>
      <c r="N126" s="630"/>
      <c r="O126" s="630"/>
      <c r="P126" s="630"/>
      <c r="Q126" s="630"/>
      <c r="R126" s="630"/>
      <c r="S126" s="631"/>
      <c r="T126" s="619"/>
      <c r="U126" s="620"/>
      <c r="V126" s="620"/>
      <c r="W126" s="620"/>
      <c r="X126" s="620"/>
      <c r="Y126" s="620"/>
      <c r="Z126" s="620"/>
      <c r="AA126" s="620"/>
      <c r="AB126" s="620"/>
      <c r="AC126" s="41"/>
      <c r="AD126" s="621"/>
      <c r="AE126" s="641"/>
      <c r="AF126" s="633"/>
      <c r="AG126" s="637"/>
      <c r="AH126" s="638"/>
      <c r="AI126" s="638"/>
      <c r="AJ126" s="638"/>
      <c r="AK126" s="638"/>
      <c r="AL126" s="638"/>
      <c r="AM126" s="639"/>
      <c r="AN126" s="667"/>
      <c r="AO126" s="667"/>
      <c r="AP126" s="308"/>
      <c r="AQ126" s="236"/>
      <c r="AR126" s="306"/>
      <c r="AS126" s="660"/>
      <c r="AT126" s="661"/>
      <c r="AU126" s="662"/>
      <c r="AV126" s="619"/>
      <c r="AW126" s="620"/>
      <c r="AX126" s="620"/>
      <c r="AY126" s="620"/>
      <c r="AZ126" s="620"/>
      <c r="BA126" s="620"/>
      <c r="BB126" s="620"/>
      <c r="BC126" s="620"/>
      <c r="BD126" s="620"/>
      <c r="BE126" s="686"/>
      <c r="BF126" s="682"/>
      <c r="BG126" s="668"/>
      <c r="BH126" s="668"/>
      <c r="BI126" s="669"/>
    </row>
    <row r="127" spans="2:61" ht="7.5" customHeight="1" x14ac:dyDescent="0.15">
      <c r="B127" s="542"/>
      <c r="C127" s="306"/>
      <c r="D127" s="690"/>
      <c r="E127" s="691"/>
      <c r="F127" s="691"/>
      <c r="G127" s="691"/>
      <c r="H127" s="691"/>
      <c r="I127" s="691"/>
      <c r="J127" s="691"/>
      <c r="K127" s="691"/>
      <c r="L127" s="692"/>
      <c r="M127" s="626" t="s">
        <v>176</v>
      </c>
      <c r="N127" s="627"/>
      <c r="O127" s="627"/>
      <c r="P127" s="627"/>
      <c r="Q127" s="627"/>
      <c r="R127" s="627"/>
      <c r="S127" s="628"/>
      <c r="T127" s="610"/>
      <c r="U127" s="611"/>
      <c r="V127" s="611"/>
      <c r="W127" s="611"/>
      <c r="X127" s="611"/>
      <c r="Y127" s="611"/>
      <c r="Z127" s="611"/>
      <c r="AA127" s="611"/>
      <c r="AB127" s="611"/>
      <c r="AD127" s="308">
        <v>17</v>
      </c>
      <c r="AE127" s="306"/>
      <c r="AF127" s="632"/>
      <c r="AG127" s="634"/>
      <c r="AH127" s="635"/>
      <c r="AI127" s="635"/>
      <c r="AJ127" s="635"/>
      <c r="AK127" s="635"/>
      <c r="AL127" s="635"/>
      <c r="AM127" s="636"/>
      <c r="AN127" s="179"/>
      <c r="AO127" s="179"/>
      <c r="AP127" s="308"/>
      <c r="AQ127" s="236"/>
      <c r="AR127" s="306"/>
      <c r="AS127" s="657"/>
      <c r="AT127" s="658"/>
      <c r="AU127" s="659"/>
      <c r="AV127" s="663"/>
      <c r="AW127" s="664"/>
      <c r="AX127" s="664"/>
      <c r="AY127" s="664"/>
      <c r="AZ127" s="664"/>
      <c r="BA127" s="664"/>
      <c r="BB127" s="664"/>
      <c r="BC127" s="664"/>
      <c r="BD127" s="664"/>
      <c r="BE127" s="174"/>
      <c r="BF127" s="682"/>
      <c r="BG127" s="668"/>
      <c r="BH127" s="668"/>
      <c r="BI127" s="669"/>
    </row>
    <row r="128" spans="2:61" ht="10.5" customHeight="1" x14ac:dyDescent="0.15">
      <c r="B128" s="542"/>
      <c r="C128" s="306"/>
      <c r="D128" s="690"/>
      <c r="E128" s="691"/>
      <c r="F128" s="691"/>
      <c r="G128" s="691"/>
      <c r="H128" s="691"/>
      <c r="I128" s="691"/>
      <c r="J128" s="691"/>
      <c r="K128" s="691"/>
      <c r="L128" s="692"/>
      <c r="M128" s="629"/>
      <c r="N128" s="630"/>
      <c r="O128" s="630"/>
      <c r="P128" s="630"/>
      <c r="Q128" s="630"/>
      <c r="R128" s="630"/>
      <c r="S128" s="631"/>
      <c r="T128" s="619"/>
      <c r="U128" s="620"/>
      <c r="V128" s="620"/>
      <c r="W128" s="620"/>
      <c r="X128" s="620"/>
      <c r="Y128" s="620"/>
      <c r="Z128" s="620"/>
      <c r="AA128" s="620"/>
      <c r="AB128" s="620"/>
      <c r="AC128" s="48"/>
      <c r="AD128" s="621"/>
      <c r="AE128" s="641"/>
      <c r="AF128" s="633"/>
      <c r="AG128" s="637"/>
      <c r="AH128" s="638"/>
      <c r="AI128" s="638"/>
      <c r="AJ128" s="638"/>
      <c r="AK128" s="638"/>
      <c r="AL128" s="638"/>
      <c r="AM128" s="639"/>
      <c r="AN128" s="680"/>
      <c r="AO128" s="681"/>
      <c r="AP128" s="621"/>
      <c r="AQ128" s="640"/>
      <c r="AR128" s="641"/>
      <c r="AS128" s="660"/>
      <c r="AT128" s="661"/>
      <c r="AU128" s="662"/>
      <c r="AV128" s="619"/>
      <c r="AW128" s="620"/>
      <c r="AX128" s="620"/>
      <c r="AY128" s="620"/>
      <c r="AZ128" s="620"/>
      <c r="BA128" s="620"/>
      <c r="BB128" s="620"/>
      <c r="BC128" s="620"/>
      <c r="BD128" s="620"/>
      <c r="BE128" s="50"/>
      <c r="BF128" s="682"/>
      <c r="BG128" s="668"/>
      <c r="BH128" s="668"/>
      <c r="BI128" s="669"/>
    </row>
    <row r="129" spans="2:61" ht="7.5" customHeight="1" x14ac:dyDescent="0.15">
      <c r="B129" s="594">
        <v>34</v>
      </c>
      <c r="C129" s="253"/>
      <c r="D129" s="595" t="s">
        <v>66</v>
      </c>
      <c r="E129" s="596"/>
      <c r="F129" s="596"/>
      <c r="G129" s="596"/>
      <c r="H129" s="596"/>
      <c r="I129" s="596"/>
      <c r="J129" s="596"/>
      <c r="K129" s="596"/>
      <c r="L129" s="597"/>
      <c r="M129" s="604" t="s">
        <v>170</v>
      </c>
      <c r="N129" s="605"/>
      <c r="O129" s="605"/>
      <c r="P129" s="605"/>
      <c r="Q129" s="605"/>
      <c r="R129" s="605"/>
      <c r="S129" s="606"/>
      <c r="T129" s="610"/>
      <c r="U129" s="611"/>
      <c r="V129" s="611"/>
      <c r="W129" s="611"/>
      <c r="X129" s="611"/>
      <c r="Y129" s="611"/>
      <c r="Z129" s="611"/>
      <c r="AA129" s="611"/>
      <c r="AB129" s="611"/>
      <c r="AC129" s="612"/>
      <c r="AD129" s="308">
        <v>23</v>
      </c>
      <c r="AE129" s="306"/>
      <c r="AF129" s="632"/>
      <c r="AG129" s="634"/>
      <c r="AH129" s="635"/>
      <c r="AI129" s="635"/>
      <c r="AJ129" s="635"/>
      <c r="AK129" s="635"/>
      <c r="AL129" s="635"/>
      <c r="AM129" s="636"/>
      <c r="AN129" s="644"/>
      <c r="AO129" s="645"/>
      <c r="AP129" s="308">
        <v>17</v>
      </c>
      <c r="AQ129" s="236"/>
      <c r="AR129" s="306"/>
      <c r="AS129" s="657"/>
      <c r="AT129" s="658"/>
      <c r="AU129" s="659"/>
      <c r="AV129" s="663"/>
      <c r="AW129" s="664"/>
      <c r="AX129" s="664"/>
      <c r="AY129" s="664"/>
      <c r="AZ129" s="664"/>
      <c r="BA129" s="664"/>
      <c r="BB129" s="664"/>
      <c r="BC129" s="664"/>
      <c r="BD129" s="664"/>
      <c r="BE129" s="683"/>
      <c r="BF129" s="682"/>
      <c r="BG129" s="668"/>
      <c r="BH129" s="668"/>
      <c r="BI129" s="669"/>
    </row>
    <row r="130" spans="2:61" ht="10.5" customHeight="1" x14ac:dyDescent="0.15">
      <c r="B130" s="542"/>
      <c r="C130" s="306"/>
      <c r="D130" s="598"/>
      <c r="E130" s="599"/>
      <c r="F130" s="599"/>
      <c r="G130" s="599"/>
      <c r="H130" s="599"/>
      <c r="I130" s="599"/>
      <c r="J130" s="599"/>
      <c r="K130" s="599"/>
      <c r="L130" s="600"/>
      <c r="M130" s="607"/>
      <c r="N130" s="608"/>
      <c r="O130" s="608"/>
      <c r="P130" s="608"/>
      <c r="Q130" s="608"/>
      <c r="R130" s="608"/>
      <c r="S130" s="609"/>
      <c r="T130" s="619"/>
      <c r="U130" s="620"/>
      <c r="V130" s="620"/>
      <c r="W130" s="620"/>
      <c r="X130" s="620"/>
      <c r="Y130" s="620"/>
      <c r="Z130" s="620"/>
      <c r="AA130" s="620"/>
      <c r="AB130" s="620"/>
      <c r="AC130" s="613"/>
      <c r="AD130" s="621"/>
      <c r="AE130" s="641"/>
      <c r="AF130" s="633"/>
      <c r="AG130" s="637"/>
      <c r="AH130" s="638"/>
      <c r="AI130" s="638"/>
      <c r="AJ130" s="638"/>
      <c r="AK130" s="638"/>
      <c r="AL130" s="638"/>
      <c r="AM130" s="639"/>
      <c r="AN130" s="646"/>
      <c r="AO130" s="647"/>
      <c r="AP130" s="621"/>
      <c r="AQ130" s="640"/>
      <c r="AR130" s="641"/>
      <c r="AS130" s="660"/>
      <c r="AT130" s="661"/>
      <c r="AU130" s="662"/>
      <c r="AV130" s="619"/>
      <c r="AW130" s="620"/>
      <c r="AX130" s="620"/>
      <c r="AY130" s="620"/>
      <c r="AZ130" s="620"/>
      <c r="BA130" s="620"/>
      <c r="BB130" s="620"/>
      <c r="BC130" s="620"/>
      <c r="BD130" s="620"/>
      <c r="BE130" s="684"/>
      <c r="BF130" s="682"/>
      <c r="BG130" s="668"/>
      <c r="BH130" s="668"/>
      <c r="BI130" s="669"/>
    </row>
    <row r="131" spans="2:61" ht="7.5" customHeight="1" x14ac:dyDescent="0.15">
      <c r="B131" s="542"/>
      <c r="C131" s="306"/>
      <c r="D131" s="598"/>
      <c r="E131" s="599"/>
      <c r="F131" s="599"/>
      <c r="G131" s="599"/>
      <c r="H131" s="599"/>
      <c r="I131" s="599"/>
      <c r="J131" s="599"/>
      <c r="K131" s="599"/>
      <c r="L131" s="600"/>
      <c r="M131" s="626" t="s">
        <v>171</v>
      </c>
      <c r="N131" s="627"/>
      <c r="O131" s="627"/>
      <c r="P131" s="627"/>
      <c r="Q131" s="627"/>
      <c r="R131" s="627"/>
      <c r="S131" s="628"/>
      <c r="T131" s="610"/>
      <c r="U131" s="611"/>
      <c r="V131" s="611"/>
      <c r="W131" s="611"/>
      <c r="X131" s="611"/>
      <c r="Y131" s="611"/>
      <c r="Z131" s="611"/>
      <c r="AA131" s="611"/>
      <c r="AB131" s="611"/>
      <c r="AC131" s="47"/>
      <c r="AD131" s="308">
        <v>25</v>
      </c>
      <c r="AE131" s="306"/>
      <c r="AF131" s="632"/>
      <c r="AG131" s="634"/>
      <c r="AH131" s="635"/>
      <c r="AI131" s="635"/>
      <c r="AJ131" s="635"/>
      <c r="AK131" s="635"/>
      <c r="AL131" s="635"/>
      <c r="AM131" s="636"/>
      <c r="AN131" s="78"/>
      <c r="AO131" s="47"/>
      <c r="AP131" s="308">
        <v>9.5</v>
      </c>
      <c r="AQ131" s="236"/>
      <c r="AR131" s="306"/>
      <c r="AS131" s="657"/>
      <c r="AT131" s="658"/>
      <c r="AU131" s="659"/>
      <c r="AV131" s="663"/>
      <c r="AW131" s="664"/>
      <c r="AX131" s="664"/>
      <c r="AY131" s="664"/>
      <c r="AZ131" s="664"/>
      <c r="BA131" s="664"/>
      <c r="BB131" s="664"/>
      <c r="BC131" s="664"/>
      <c r="BD131" s="664"/>
      <c r="BE131" s="685"/>
      <c r="BF131" s="682"/>
      <c r="BG131" s="668"/>
      <c r="BH131" s="668"/>
      <c r="BI131" s="669"/>
    </row>
    <row r="132" spans="2:61" ht="10.5" customHeight="1" x14ac:dyDescent="0.15">
      <c r="B132" s="542"/>
      <c r="C132" s="306"/>
      <c r="D132" s="598"/>
      <c r="E132" s="599"/>
      <c r="F132" s="599"/>
      <c r="G132" s="599"/>
      <c r="H132" s="599"/>
      <c r="I132" s="599"/>
      <c r="J132" s="599"/>
      <c r="K132" s="599"/>
      <c r="L132" s="600"/>
      <c r="M132" s="629"/>
      <c r="N132" s="630"/>
      <c r="O132" s="630"/>
      <c r="P132" s="630"/>
      <c r="Q132" s="630"/>
      <c r="R132" s="630"/>
      <c r="S132" s="631"/>
      <c r="T132" s="619"/>
      <c r="U132" s="620"/>
      <c r="V132" s="620"/>
      <c r="W132" s="620"/>
      <c r="X132" s="620"/>
      <c r="Y132" s="620"/>
      <c r="Z132" s="620"/>
      <c r="AA132" s="620"/>
      <c r="AB132" s="620"/>
      <c r="AC132" s="41"/>
      <c r="AD132" s="621"/>
      <c r="AE132" s="641"/>
      <c r="AF132" s="633"/>
      <c r="AG132" s="637"/>
      <c r="AH132" s="638"/>
      <c r="AI132" s="638"/>
      <c r="AJ132" s="638"/>
      <c r="AK132" s="638"/>
      <c r="AL132" s="638"/>
      <c r="AM132" s="639"/>
      <c r="AN132" s="667"/>
      <c r="AO132" s="667"/>
      <c r="AP132" s="621"/>
      <c r="AQ132" s="640"/>
      <c r="AR132" s="641"/>
      <c r="AS132" s="660"/>
      <c r="AT132" s="661"/>
      <c r="AU132" s="662"/>
      <c r="AV132" s="619"/>
      <c r="AW132" s="620"/>
      <c r="AX132" s="620"/>
      <c r="AY132" s="620"/>
      <c r="AZ132" s="620"/>
      <c r="BA132" s="620"/>
      <c r="BB132" s="620"/>
      <c r="BC132" s="620"/>
      <c r="BD132" s="620"/>
      <c r="BE132" s="686"/>
      <c r="BF132" s="682"/>
      <c r="BG132" s="668"/>
      <c r="BH132" s="668"/>
      <c r="BI132" s="669"/>
    </row>
    <row r="133" spans="2:61" ht="7.5" customHeight="1" x14ac:dyDescent="0.15">
      <c r="B133" s="542"/>
      <c r="C133" s="306"/>
      <c r="D133" s="598"/>
      <c r="E133" s="599"/>
      <c r="F133" s="599"/>
      <c r="G133" s="599"/>
      <c r="H133" s="599"/>
      <c r="I133" s="599"/>
      <c r="J133" s="599"/>
      <c r="K133" s="599"/>
      <c r="L133" s="600"/>
      <c r="M133" s="626" t="s">
        <v>173</v>
      </c>
      <c r="N133" s="627"/>
      <c r="O133" s="627"/>
      <c r="P133" s="627"/>
      <c r="Q133" s="627"/>
      <c r="R133" s="627"/>
      <c r="S133" s="628"/>
      <c r="T133" s="610"/>
      <c r="U133" s="611"/>
      <c r="V133" s="611"/>
      <c r="W133" s="611"/>
      <c r="X133" s="611"/>
      <c r="Y133" s="611"/>
      <c r="Z133" s="611"/>
      <c r="AA133" s="611"/>
      <c r="AB133" s="611"/>
      <c r="AD133" s="308">
        <v>24</v>
      </c>
      <c r="AE133" s="306"/>
      <c r="AF133" s="632"/>
      <c r="AG133" s="634"/>
      <c r="AH133" s="635"/>
      <c r="AI133" s="635"/>
      <c r="AJ133" s="635"/>
      <c r="AK133" s="635"/>
      <c r="AL133" s="635"/>
      <c r="AM133" s="636"/>
      <c r="AN133" s="179"/>
      <c r="AO133" s="179"/>
      <c r="AP133" s="247">
        <v>9</v>
      </c>
      <c r="AQ133" s="673"/>
      <c r="AR133" s="253"/>
      <c r="AS133" s="657"/>
      <c r="AT133" s="658"/>
      <c r="AU133" s="659"/>
      <c r="AV133" s="663"/>
      <c r="AW133" s="664"/>
      <c r="AX133" s="664"/>
      <c r="AY133" s="664"/>
      <c r="AZ133" s="664"/>
      <c r="BA133" s="664"/>
      <c r="BB133" s="664"/>
      <c r="BC133" s="664"/>
      <c r="BD133" s="664"/>
      <c r="BE133" s="174"/>
      <c r="BF133" s="682"/>
      <c r="BG133" s="668"/>
      <c r="BH133" s="668"/>
      <c r="BI133" s="669"/>
    </row>
    <row r="134" spans="2:61" ht="10.5" customHeight="1" x14ac:dyDescent="0.15">
      <c r="B134" s="542"/>
      <c r="C134" s="306"/>
      <c r="D134" s="598"/>
      <c r="E134" s="599"/>
      <c r="F134" s="599"/>
      <c r="G134" s="599"/>
      <c r="H134" s="599"/>
      <c r="I134" s="599"/>
      <c r="J134" s="599"/>
      <c r="K134" s="599"/>
      <c r="L134" s="600"/>
      <c r="M134" s="629"/>
      <c r="N134" s="630"/>
      <c r="O134" s="630"/>
      <c r="P134" s="630"/>
      <c r="Q134" s="630"/>
      <c r="R134" s="630"/>
      <c r="S134" s="631"/>
      <c r="T134" s="619"/>
      <c r="U134" s="620"/>
      <c r="V134" s="620"/>
      <c r="W134" s="620"/>
      <c r="X134" s="620"/>
      <c r="Y134" s="620"/>
      <c r="Z134" s="620"/>
      <c r="AA134" s="620"/>
      <c r="AB134" s="620"/>
      <c r="AC134" s="48"/>
      <c r="AD134" s="621"/>
      <c r="AE134" s="641"/>
      <c r="AF134" s="633"/>
      <c r="AG134" s="637"/>
      <c r="AH134" s="638"/>
      <c r="AI134" s="638"/>
      <c r="AJ134" s="638"/>
      <c r="AK134" s="638"/>
      <c r="AL134" s="638"/>
      <c r="AM134" s="639"/>
      <c r="AN134" s="680"/>
      <c r="AO134" s="681"/>
      <c r="AP134" s="308"/>
      <c r="AQ134" s="236"/>
      <c r="AR134" s="306"/>
      <c r="AS134" s="660"/>
      <c r="AT134" s="661"/>
      <c r="AU134" s="662"/>
      <c r="AV134" s="619"/>
      <c r="AW134" s="620"/>
      <c r="AX134" s="620"/>
      <c r="AY134" s="620"/>
      <c r="AZ134" s="620"/>
      <c r="BA134" s="620"/>
      <c r="BB134" s="620"/>
      <c r="BC134" s="620"/>
      <c r="BD134" s="620"/>
      <c r="BE134" s="50"/>
      <c r="BF134" s="682"/>
      <c r="BG134" s="668"/>
      <c r="BH134" s="668"/>
      <c r="BI134" s="669"/>
    </row>
    <row r="135" spans="2:61" ht="7.5" customHeight="1" x14ac:dyDescent="0.15">
      <c r="B135" s="542"/>
      <c r="C135" s="306"/>
      <c r="D135" s="598"/>
      <c r="E135" s="599"/>
      <c r="F135" s="599"/>
      <c r="G135" s="599"/>
      <c r="H135" s="599"/>
      <c r="I135" s="599"/>
      <c r="J135" s="599"/>
      <c r="K135" s="599"/>
      <c r="L135" s="600"/>
      <c r="M135" s="626" t="s">
        <v>175</v>
      </c>
      <c r="N135" s="627"/>
      <c r="O135" s="627"/>
      <c r="P135" s="627"/>
      <c r="Q135" s="627"/>
      <c r="R135" s="627"/>
      <c r="S135" s="628"/>
      <c r="T135" s="610"/>
      <c r="U135" s="611"/>
      <c r="V135" s="611"/>
      <c r="W135" s="611"/>
      <c r="X135" s="611"/>
      <c r="Y135" s="611"/>
      <c r="Z135" s="611"/>
      <c r="AA135" s="611"/>
      <c r="AB135" s="611"/>
      <c r="AC135" s="706"/>
      <c r="AD135" s="247">
        <v>19</v>
      </c>
      <c r="AE135" s="253"/>
      <c r="AF135" s="180"/>
      <c r="AG135" s="664"/>
      <c r="AH135" s="664"/>
      <c r="AI135" s="664"/>
      <c r="AJ135" s="664"/>
      <c r="AK135" s="664"/>
      <c r="AL135" s="664"/>
      <c r="AM135" s="664"/>
      <c r="AN135" s="670"/>
      <c r="AO135" s="671"/>
      <c r="AP135" s="308"/>
      <c r="AQ135" s="236"/>
      <c r="AR135" s="306"/>
      <c r="AS135" s="657"/>
      <c r="AT135" s="658"/>
      <c r="AU135" s="659"/>
      <c r="AV135" s="663"/>
      <c r="AW135" s="664"/>
      <c r="AX135" s="664"/>
      <c r="AY135" s="664"/>
      <c r="AZ135" s="664"/>
      <c r="BA135" s="664"/>
      <c r="BB135" s="664"/>
      <c r="BC135" s="664"/>
      <c r="BD135" s="664"/>
      <c r="BE135" s="83"/>
      <c r="BF135" s="682"/>
      <c r="BG135" s="668"/>
      <c r="BH135" s="668"/>
      <c r="BI135" s="669"/>
    </row>
    <row r="136" spans="2:61" ht="10.5" customHeight="1" x14ac:dyDescent="0.15">
      <c r="B136" s="705"/>
      <c r="C136" s="641"/>
      <c r="D136" s="601"/>
      <c r="E136" s="602"/>
      <c r="F136" s="602"/>
      <c r="G136" s="602"/>
      <c r="H136" s="602"/>
      <c r="I136" s="602"/>
      <c r="J136" s="602"/>
      <c r="K136" s="602"/>
      <c r="L136" s="603"/>
      <c r="M136" s="629"/>
      <c r="N136" s="630"/>
      <c r="O136" s="630"/>
      <c r="P136" s="630"/>
      <c r="Q136" s="630"/>
      <c r="R136" s="630"/>
      <c r="S136" s="631"/>
      <c r="T136" s="619"/>
      <c r="U136" s="620"/>
      <c r="V136" s="620"/>
      <c r="W136" s="620"/>
      <c r="X136" s="620"/>
      <c r="Y136" s="620"/>
      <c r="Z136" s="620"/>
      <c r="AA136" s="620"/>
      <c r="AB136" s="620"/>
      <c r="AC136" s="707"/>
      <c r="AD136" s="621"/>
      <c r="AE136" s="641"/>
      <c r="AF136" s="180"/>
      <c r="AG136" s="620"/>
      <c r="AH136" s="620"/>
      <c r="AI136" s="620"/>
      <c r="AJ136" s="620"/>
      <c r="AK136" s="620"/>
      <c r="AL136" s="620"/>
      <c r="AM136" s="620"/>
      <c r="AN136" s="667"/>
      <c r="AO136" s="672"/>
      <c r="AP136" s="621"/>
      <c r="AQ136" s="640"/>
      <c r="AR136" s="641"/>
      <c r="AS136" s="660"/>
      <c r="AT136" s="661"/>
      <c r="AU136" s="662"/>
      <c r="AV136" s="619"/>
      <c r="AW136" s="620"/>
      <c r="AX136" s="620"/>
      <c r="AY136" s="620"/>
      <c r="AZ136" s="620"/>
      <c r="BA136" s="620"/>
      <c r="BB136" s="620"/>
      <c r="BC136" s="620"/>
      <c r="BD136" s="620"/>
      <c r="BE136" s="83"/>
      <c r="BF136" s="682"/>
      <c r="BG136" s="668"/>
      <c r="BH136" s="668"/>
      <c r="BI136" s="669"/>
    </row>
    <row r="137" spans="2:61" ht="7.5" customHeight="1" x14ac:dyDescent="0.15">
      <c r="B137" s="594">
        <v>35</v>
      </c>
      <c r="C137" s="253"/>
      <c r="D137" s="687" t="s">
        <v>122</v>
      </c>
      <c r="E137" s="688"/>
      <c r="F137" s="688"/>
      <c r="G137" s="688"/>
      <c r="H137" s="688"/>
      <c r="I137" s="688"/>
      <c r="J137" s="688"/>
      <c r="K137" s="688"/>
      <c r="L137" s="689"/>
      <c r="M137" s="604" t="s">
        <v>170</v>
      </c>
      <c r="N137" s="605"/>
      <c r="O137" s="605"/>
      <c r="P137" s="605"/>
      <c r="Q137" s="605"/>
      <c r="R137" s="605"/>
      <c r="S137" s="606"/>
      <c r="T137" s="610"/>
      <c r="U137" s="611"/>
      <c r="V137" s="611"/>
      <c r="W137" s="611"/>
      <c r="X137" s="611"/>
      <c r="Y137" s="611"/>
      <c r="Z137" s="611"/>
      <c r="AA137" s="611"/>
      <c r="AB137" s="611"/>
      <c r="AC137" s="612"/>
      <c r="AD137" s="247">
        <v>21</v>
      </c>
      <c r="AE137" s="614"/>
      <c r="AF137" s="632"/>
      <c r="AG137" s="634"/>
      <c r="AH137" s="635"/>
      <c r="AI137" s="635"/>
      <c r="AJ137" s="635"/>
      <c r="AK137" s="635"/>
      <c r="AL137" s="635"/>
      <c r="AM137" s="636"/>
      <c r="AN137" s="644"/>
      <c r="AO137" s="645"/>
      <c r="AP137" s="247">
        <v>13</v>
      </c>
      <c r="AQ137" s="708"/>
      <c r="AR137" s="614"/>
      <c r="AS137" s="657"/>
      <c r="AT137" s="658"/>
      <c r="AU137" s="659"/>
      <c r="AV137" s="663"/>
      <c r="AW137" s="664"/>
      <c r="AX137" s="664"/>
      <c r="AY137" s="664"/>
      <c r="AZ137" s="664"/>
      <c r="BA137" s="664"/>
      <c r="BB137" s="664"/>
      <c r="BC137" s="664"/>
      <c r="BD137" s="664"/>
      <c r="BE137" s="683"/>
      <c r="BF137" s="682"/>
      <c r="BG137" s="668"/>
      <c r="BH137" s="668"/>
      <c r="BI137" s="669"/>
    </row>
    <row r="138" spans="2:61" ht="10.5" customHeight="1" x14ac:dyDescent="0.15">
      <c r="B138" s="542"/>
      <c r="C138" s="306"/>
      <c r="D138" s="690"/>
      <c r="E138" s="691"/>
      <c r="F138" s="691"/>
      <c r="G138" s="691"/>
      <c r="H138" s="691"/>
      <c r="I138" s="691"/>
      <c r="J138" s="691"/>
      <c r="K138" s="691"/>
      <c r="L138" s="692"/>
      <c r="M138" s="607"/>
      <c r="N138" s="608"/>
      <c r="O138" s="608"/>
      <c r="P138" s="608"/>
      <c r="Q138" s="608"/>
      <c r="R138" s="608"/>
      <c r="S138" s="609"/>
      <c r="T138" s="619"/>
      <c r="U138" s="620"/>
      <c r="V138" s="620"/>
      <c r="W138" s="620"/>
      <c r="X138" s="620"/>
      <c r="Y138" s="620"/>
      <c r="Z138" s="620"/>
      <c r="AA138" s="620"/>
      <c r="AB138" s="620"/>
      <c r="AC138" s="613"/>
      <c r="AD138" s="615"/>
      <c r="AE138" s="616"/>
      <c r="AF138" s="633"/>
      <c r="AG138" s="637"/>
      <c r="AH138" s="638"/>
      <c r="AI138" s="638"/>
      <c r="AJ138" s="638"/>
      <c r="AK138" s="638"/>
      <c r="AL138" s="638"/>
      <c r="AM138" s="639"/>
      <c r="AN138" s="646"/>
      <c r="AO138" s="647"/>
      <c r="AP138" s="615"/>
      <c r="AQ138" s="622"/>
      <c r="AR138" s="616"/>
      <c r="AS138" s="660"/>
      <c r="AT138" s="661"/>
      <c r="AU138" s="662"/>
      <c r="AV138" s="619"/>
      <c r="AW138" s="620"/>
      <c r="AX138" s="620"/>
      <c r="AY138" s="620"/>
      <c r="AZ138" s="620"/>
      <c r="BA138" s="620"/>
      <c r="BB138" s="620"/>
      <c r="BC138" s="620"/>
      <c r="BD138" s="620"/>
      <c r="BE138" s="684"/>
      <c r="BF138" s="682"/>
      <c r="BG138" s="668"/>
      <c r="BH138" s="668"/>
      <c r="BI138" s="669"/>
    </row>
    <row r="139" spans="2:61" ht="7.5" customHeight="1" x14ac:dyDescent="0.15">
      <c r="B139" s="542"/>
      <c r="C139" s="306"/>
      <c r="D139" s="690"/>
      <c r="E139" s="691"/>
      <c r="F139" s="691"/>
      <c r="G139" s="691"/>
      <c r="H139" s="691"/>
      <c r="I139" s="691"/>
      <c r="J139" s="691"/>
      <c r="K139" s="691"/>
      <c r="L139" s="692"/>
      <c r="M139" s="626" t="s">
        <v>171</v>
      </c>
      <c r="N139" s="627"/>
      <c r="O139" s="627"/>
      <c r="P139" s="627"/>
      <c r="Q139" s="627"/>
      <c r="R139" s="627"/>
      <c r="S139" s="628"/>
      <c r="T139" s="610"/>
      <c r="U139" s="611"/>
      <c r="V139" s="611"/>
      <c r="W139" s="611"/>
      <c r="X139" s="611"/>
      <c r="Y139" s="611"/>
      <c r="Z139" s="611"/>
      <c r="AA139" s="611"/>
      <c r="AB139" s="611"/>
      <c r="AC139" s="47"/>
      <c r="AD139" s="247">
        <v>23</v>
      </c>
      <c r="AE139" s="253"/>
      <c r="AF139" s="632"/>
      <c r="AG139" s="634"/>
      <c r="AH139" s="635"/>
      <c r="AI139" s="635"/>
      <c r="AJ139" s="635"/>
      <c r="AK139" s="635"/>
      <c r="AL139" s="635"/>
      <c r="AM139" s="636"/>
      <c r="AN139" s="78"/>
      <c r="AO139" s="47"/>
      <c r="AP139" s="308">
        <v>11</v>
      </c>
      <c r="AQ139" s="236"/>
      <c r="AR139" s="306"/>
      <c r="AS139" s="657"/>
      <c r="AT139" s="658"/>
      <c r="AU139" s="659"/>
      <c r="AV139" s="663"/>
      <c r="AW139" s="664"/>
      <c r="AX139" s="664"/>
      <c r="AY139" s="664"/>
      <c r="AZ139" s="664"/>
      <c r="BA139" s="664"/>
      <c r="BB139" s="664"/>
      <c r="BC139" s="664"/>
      <c r="BD139" s="664"/>
      <c r="BE139" s="685"/>
      <c r="BF139" s="682"/>
      <c r="BG139" s="668"/>
      <c r="BH139" s="668"/>
      <c r="BI139" s="669"/>
    </row>
    <row r="140" spans="2:61" ht="10.5" customHeight="1" x14ac:dyDescent="0.15">
      <c r="B140" s="542"/>
      <c r="C140" s="306"/>
      <c r="D140" s="690"/>
      <c r="E140" s="691"/>
      <c r="F140" s="691"/>
      <c r="G140" s="691"/>
      <c r="H140" s="691"/>
      <c r="I140" s="691"/>
      <c r="J140" s="691"/>
      <c r="K140" s="691"/>
      <c r="L140" s="692"/>
      <c r="M140" s="629"/>
      <c r="N140" s="630"/>
      <c r="O140" s="630"/>
      <c r="P140" s="630"/>
      <c r="Q140" s="630"/>
      <c r="R140" s="630"/>
      <c r="S140" s="631"/>
      <c r="T140" s="619"/>
      <c r="U140" s="620"/>
      <c r="V140" s="620"/>
      <c r="W140" s="620"/>
      <c r="X140" s="620"/>
      <c r="Y140" s="620"/>
      <c r="Z140" s="620"/>
      <c r="AA140" s="620"/>
      <c r="AB140" s="620"/>
      <c r="AC140" s="41"/>
      <c r="AD140" s="308"/>
      <c r="AE140" s="306"/>
      <c r="AF140" s="633"/>
      <c r="AG140" s="637"/>
      <c r="AH140" s="638"/>
      <c r="AI140" s="638"/>
      <c r="AJ140" s="638"/>
      <c r="AK140" s="638"/>
      <c r="AL140" s="638"/>
      <c r="AM140" s="639"/>
      <c r="AN140" s="667"/>
      <c r="AO140" s="667"/>
      <c r="AP140" s="621"/>
      <c r="AQ140" s="640"/>
      <c r="AR140" s="641"/>
      <c r="AS140" s="660"/>
      <c r="AT140" s="661"/>
      <c r="AU140" s="662"/>
      <c r="AV140" s="619"/>
      <c r="AW140" s="620"/>
      <c r="AX140" s="620"/>
      <c r="AY140" s="620"/>
      <c r="AZ140" s="620"/>
      <c r="BA140" s="620"/>
      <c r="BB140" s="620"/>
      <c r="BC140" s="620"/>
      <c r="BD140" s="620"/>
      <c r="BE140" s="686"/>
      <c r="BF140" s="682"/>
      <c r="BG140" s="668"/>
      <c r="BH140" s="668"/>
      <c r="BI140" s="669"/>
    </row>
    <row r="141" spans="2:61" ht="7.5" customHeight="1" x14ac:dyDescent="0.15">
      <c r="B141" s="542"/>
      <c r="C141" s="306"/>
      <c r="D141" s="690"/>
      <c r="E141" s="691"/>
      <c r="F141" s="691"/>
      <c r="G141" s="691"/>
      <c r="H141" s="691"/>
      <c r="I141" s="691"/>
      <c r="J141" s="691"/>
      <c r="K141" s="691"/>
      <c r="L141" s="692"/>
      <c r="M141" s="626" t="s">
        <v>176</v>
      </c>
      <c r="N141" s="627"/>
      <c r="O141" s="627"/>
      <c r="P141" s="627"/>
      <c r="Q141" s="627"/>
      <c r="R141" s="627"/>
      <c r="S141" s="628"/>
      <c r="T141" s="610"/>
      <c r="U141" s="611"/>
      <c r="V141" s="611"/>
      <c r="W141" s="611"/>
      <c r="X141" s="611"/>
      <c r="Y141" s="611"/>
      <c r="Z141" s="611"/>
      <c r="AA141" s="611"/>
      <c r="AB141" s="611"/>
      <c r="AD141" s="308"/>
      <c r="AE141" s="306"/>
      <c r="AF141" s="632"/>
      <c r="AG141" s="634"/>
      <c r="AH141" s="635"/>
      <c r="AI141" s="635"/>
      <c r="AJ141" s="635"/>
      <c r="AK141" s="635"/>
      <c r="AL141" s="635"/>
      <c r="AM141" s="636"/>
      <c r="AN141" s="179"/>
      <c r="AO141" s="179"/>
      <c r="AP141" s="247">
        <v>9.5</v>
      </c>
      <c r="AQ141" s="673"/>
      <c r="AR141" s="253"/>
      <c r="AS141" s="657"/>
      <c r="AT141" s="658"/>
      <c r="AU141" s="659"/>
      <c r="AV141" s="663"/>
      <c r="AW141" s="664"/>
      <c r="AX141" s="664"/>
      <c r="AY141" s="664"/>
      <c r="AZ141" s="664"/>
      <c r="BA141" s="664"/>
      <c r="BB141" s="664"/>
      <c r="BC141" s="664"/>
      <c r="BD141" s="664"/>
      <c r="BE141" s="174"/>
      <c r="BF141" s="682"/>
      <c r="BG141" s="668"/>
      <c r="BH141" s="668"/>
      <c r="BI141" s="669"/>
    </row>
    <row r="142" spans="2:61" ht="10.5" customHeight="1" x14ac:dyDescent="0.15">
      <c r="B142" s="542"/>
      <c r="C142" s="306"/>
      <c r="D142" s="690"/>
      <c r="E142" s="691"/>
      <c r="F142" s="691"/>
      <c r="G142" s="691"/>
      <c r="H142" s="691"/>
      <c r="I142" s="691"/>
      <c r="J142" s="691"/>
      <c r="K142" s="691"/>
      <c r="L142" s="692"/>
      <c r="M142" s="629"/>
      <c r="N142" s="630"/>
      <c r="O142" s="630"/>
      <c r="P142" s="630"/>
      <c r="Q142" s="630"/>
      <c r="R142" s="630"/>
      <c r="S142" s="631"/>
      <c r="T142" s="619"/>
      <c r="U142" s="620"/>
      <c r="V142" s="620"/>
      <c r="W142" s="620"/>
      <c r="X142" s="620"/>
      <c r="Y142" s="620"/>
      <c r="Z142" s="620"/>
      <c r="AA142" s="620"/>
      <c r="AB142" s="620"/>
      <c r="AC142" s="48"/>
      <c r="AD142" s="621"/>
      <c r="AE142" s="641"/>
      <c r="AF142" s="633"/>
      <c r="AG142" s="637"/>
      <c r="AH142" s="638"/>
      <c r="AI142" s="638"/>
      <c r="AJ142" s="638"/>
      <c r="AK142" s="638"/>
      <c r="AL142" s="638"/>
      <c r="AM142" s="639"/>
      <c r="AN142" s="680"/>
      <c r="AO142" s="681"/>
      <c r="AP142" s="308"/>
      <c r="AQ142" s="236"/>
      <c r="AR142" s="306"/>
      <c r="AS142" s="660"/>
      <c r="AT142" s="661"/>
      <c r="AU142" s="662"/>
      <c r="AV142" s="619"/>
      <c r="AW142" s="620"/>
      <c r="AX142" s="620"/>
      <c r="AY142" s="620"/>
      <c r="AZ142" s="620"/>
      <c r="BA142" s="620"/>
      <c r="BB142" s="620"/>
      <c r="BC142" s="620"/>
      <c r="BD142" s="620"/>
      <c r="BE142" s="50"/>
      <c r="BF142" s="682"/>
      <c r="BG142" s="668"/>
      <c r="BH142" s="668"/>
      <c r="BI142" s="669"/>
    </row>
    <row r="143" spans="2:61" ht="7.5" customHeight="1" x14ac:dyDescent="0.15">
      <c r="B143" s="594">
        <v>38</v>
      </c>
      <c r="C143" s="253"/>
      <c r="D143" s="595" t="s">
        <v>123</v>
      </c>
      <c r="E143" s="596"/>
      <c r="F143" s="596"/>
      <c r="G143" s="596"/>
      <c r="H143" s="596"/>
      <c r="I143" s="596"/>
      <c r="J143" s="596"/>
      <c r="K143" s="596"/>
      <c r="L143" s="597"/>
      <c r="M143" s="604" t="s">
        <v>170</v>
      </c>
      <c r="N143" s="605"/>
      <c r="O143" s="605"/>
      <c r="P143" s="605"/>
      <c r="Q143" s="605"/>
      <c r="R143" s="605"/>
      <c r="S143" s="606"/>
      <c r="T143" s="610"/>
      <c r="U143" s="611"/>
      <c r="V143" s="611"/>
      <c r="W143" s="611"/>
      <c r="X143" s="611"/>
      <c r="Y143" s="611"/>
      <c r="Z143" s="611"/>
      <c r="AA143" s="611"/>
      <c r="AB143" s="611"/>
      <c r="AC143" s="612"/>
      <c r="AD143" s="308">
        <v>22</v>
      </c>
      <c r="AE143" s="306"/>
      <c r="AF143" s="632"/>
      <c r="AG143" s="634"/>
      <c r="AH143" s="635"/>
      <c r="AI143" s="635"/>
      <c r="AJ143" s="635"/>
      <c r="AK143" s="635"/>
      <c r="AL143" s="635"/>
      <c r="AM143" s="636"/>
      <c r="AN143" s="644"/>
      <c r="AO143" s="645"/>
      <c r="AP143" s="247">
        <v>15</v>
      </c>
      <c r="AQ143" s="673"/>
      <c r="AR143" s="253"/>
      <c r="AS143" s="657"/>
      <c r="AT143" s="658"/>
      <c r="AU143" s="659"/>
      <c r="AV143" s="663"/>
      <c r="AW143" s="664"/>
      <c r="AX143" s="664"/>
      <c r="AY143" s="664"/>
      <c r="AZ143" s="664"/>
      <c r="BA143" s="664"/>
      <c r="BB143" s="664"/>
      <c r="BC143" s="664"/>
      <c r="BD143" s="664"/>
      <c r="BE143" s="683"/>
      <c r="BF143" s="682"/>
      <c r="BG143" s="668"/>
      <c r="BH143" s="668"/>
      <c r="BI143" s="669"/>
    </row>
    <row r="144" spans="2:61" ht="10.5" customHeight="1" x14ac:dyDescent="0.15">
      <c r="B144" s="542"/>
      <c r="C144" s="306"/>
      <c r="D144" s="598"/>
      <c r="E144" s="599"/>
      <c r="F144" s="599"/>
      <c r="G144" s="599"/>
      <c r="H144" s="599"/>
      <c r="I144" s="599"/>
      <c r="J144" s="599"/>
      <c r="K144" s="599"/>
      <c r="L144" s="600"/>
      <c r="M144" s="607"/>
      <c r="N144" s="608"/>
      <c r="O144" s="608"/>
      <c r="P144" s="608"/>
      <c r="Q144" s="608"/>
      <c r="R144" s="608"/>
      <c r="S144" s="609"/>
      <c r="T144" s="619"/>
      <c r="U144" s="620"/>
      <c r="V144" s="620"/>
      <c r="W144" s="620"/>
      <c r="X144" s="620"/>
      <c r="Y144" s="620"/>
      <c r="Z144" s="620"/>
      <c r="AA144" s="620"/>
      <c r="AB144" s="620"/>
      <c r="AC144" s="613"/>
      <c r="AD144" s="621"/>
      <c r="AE144" s="641"/>
      <c r="AF144" s="633"/>
      <c r="AG144" s="637"/>
      <c r="AH144" s="638"/>
      <c r="AI144" s="638"/>
      <c r="AJ144" s="638"/>
      <c r="AK144" s="638"/>
      <c r="AL144" s="638"/>
      <c r="AM144" s="639"/>
      <c r="AN144" s="646"/>
      <c r="AO144" s="647"/>
      <c r="AP144" s="308"/>
      <c r="AQ144" s="236"/>
      <c r="AR144" s="306"/>
      <c r="AS144" s="660"/>
      <c r="AT144" s="661"/>
      <c r="AU144" s="662"/>
      <c r="AV144" s="619"/>
      <c r="AW144" s="620"/>
      <c r="AX144" s="620"/>
      <c r="AY144" s="620"/>
      <c r="AZ144" s="620"/>
      <c r="BA144" s="620"/>
      <c r="BB144" s="620"/>
      <c r="BC144" s="620"/>
      <c r="BD144" s="620"/>
      <c r="BE144" s="684"/>
      <c r="BF144" s="682"/>
      <c r="BG144" s="668"/>
      <c r="BH144" s="668"/>
      <c r="BI144" s="669"/>
    </row>
    <row r="145" spans="2:61" ht="7.5" customHeight="1" x14ac:dyDescent="0.15">
      <c r="B145" s="542"/>
      <c r="C145" s="306"/>
      <c r="D145" s="598"/>
      <c r="E145" s="599"/>
      <c r="F145" s="599"/>
      <c r="G145" s="599"/>
      <c r="H145" s="599"/>
      <c r="I145" s="599"/>
      <c r="J145" s="599"/>
      <c r="K145" s="599"/>
      <c r="L145" s="600"/>
      <c r="M145" s="626" t="s">
        <v>171</v>
      </c>
      <c r="N145" s="627"/>
      <c r="O145" s="627"/>
      <c r="P145" s="627"/>
      <c r="Q145" s="627"/>
      <c r="R145" s="627"/>
      <c r="S145" s="628"/>
      <c r="T145" s="610"/>
      <c r="U145" s="611"/>
      <c r="V145" s="611"/>
      <c r="W145" s="611"/>
      <c r="X145" s="611"/>
      <c r="Y145" s="611"/>
      <c r="Z145" s="611"/>
      <c r="AA145" s="611"/>
      <c r="AB145" s="611"/>
      <c r="AC145" s="47"/>
      <c r="AD145" s="247">
        <v>23</v>
      </c>
      <c r="AE145" s="253"/>
      <c r="AF145" s="632"/>
      <c r="AG145" s="634"/>
      <c r="AH145" s="635"/>
      <c r="AI145" s="635"/>
      <c r="AJ145" s="635"/>
      <c r="AK145" s="635"/>
      <c r="AL145" s="635"/>
      <c r="AM145" s="636"/>
      <c r="AN145" s="78"/>
      <c r="AO145" s="47"/>
      <c r="AP145" s="308"/>
      <c r="AQ145" s="236"/>
      <c r="AR145" s="306"/>
      <c r="AS145" s="657"/>
      <c r="AT145" s="658"/>
      <c r="AU145" s="659"/>
      <c r="AV145" s="663"/>
      <c r="AW145" s="664"/>
      <c r="AX145" s="664"/>
      <c r="AY145" s="664"/>
      <c r="AZ145" s="664"/>
      <c r="BA145" s="664"/>
      <c r="BB145" s="664"/>
      <c r="BC145" s="664"/>
      <c r="BD145" s="664"/>
      <c r="BE145" s="685"/>
      <c r="BF145" s="682"/>
      <c r="BG145" s="668"/>
      <c r="BH145" s="668"/>
      <c r="BI145" s="669"/>
    </row>
    <row r="146" spans="2:61" ht="10.5" customHeight="1" x14ac:dyDescent="0.15">
      <c r="B146" s="542"/>
      <c r="C146" s="306"/>
      <c r="D146" s="598"/>
      <c r="E146" s="599"/>
      <c r="F146" s="599"/>
      <c r="G146" s="599"/>
      <c r="H146" s="599"/>
      <c r="I146" s="599"/>
      <c r="J146" s="599"/>
      <c r="K146" s="599"/>
      <c r="L146" s="600"/>
      <c r="M146" s="629"/>
      <c r="N146" s="630"/>
      <c r="O146" s="630"/>
      <c r="P146" s="630"/>
      <c r="Q146" s="630"/>
      <c r="R146" s="630"/>
      <c r="S146" s="631"/>
      <c r="T146" s="619"/>
      <c r="U146" s="620"/>
      <c r="V146" s="620"/>
      <c r="W146" s="620"/>
      <c r="X146" s="620"/>
      <c r="Y146" s="620"/>
      <c r="Z146" s="620"/>
      <c r="AA146" s="620"/>
      <c r="AB146" s="620"/>
      <c r="AC146" s="41"/>
      <c r="AD146" s="308"/>
      <c r="AE146" s="306"/>
      <c r="AF146" s="633"/>
      <c r="AG146" s="637"/>
      <c r="AH146" s="638"/>
      <c r="AI146" s="638"/>
      <c r="AJ146" s="638"/>
      <c r="AK146" s="638"/>
      <c r="AL146" s="638"/>
      <c r="AM146" s="639"/>
      <c r="AN146" s="667"/>
      <c r="AO146" s="667"/>
      <c r="AP146" s="308"/>
      <c r="AQ146" s="236"/>
      <c r="AR146" s="306"/>
      <c r="AS146" s="660"/>
      <c r="AT146" s="661"/>
      <c r="AU146" s="662"/>
      <c r="AV146" s="619"/>
      <c r="AW146" s="620"/>
      <c r="AX146" s="620"/>
      <c r="AY146" s="620"/>
      <c r="AZ146" s="620"/>
      <c r="BA146" s="620"/>
      <c r="BB146" s="620"/>
      <c r="BC146" s="620"/>
      <c r="BD146" s="620"/>
      <c r="BE146" s="686"/>
      <c r="BF146" s="682"/>
      <c r="BG146" s="668"/>
      <c r="BH146" s="668"/>
      <c r="BI146" s="669"/>
    </row>
    <row r="147" spans="2:61" ht="7.5" customHeight="1" x14ac:dyDescent="0.15">
      <c r="B147" s="542"/>
      <c r="C147" s="306"/>
      <c r="D147" s="598"/>
      <c r="E147" s="599"/>
      <c r="F147" s="599"/>
      <c r="G147" s="599"/>
      <c r="H147" s="599"/>
      <c r="I147" s="599"/>
      <c r="J147" s="599"/>
      <c r="K147" s="599"/>
      <c r="L147" s="600"/>
      <c r="M147" s="626" t="s">
        <v>176</v>
      </c>
      <c r="N147" s="627"/>
      <c r="O147" s="627"/>
      <c r="P147" s="627"/>
      <c r="Q147" s="627"/>
      <c r="R147" s="627"/>
      <c r="S147" s="628"/>
      <c r="T147" s="610"/>
      <c r="U147" s="611"/>
      <c r="V147" s="611"/>
      <c r="W147" s="611"/>
      <c r="X147" s="611"/>
      <c r="Y147" s="611"/>
      <c r="Z147" s="611"/>
      <c r="AA147" s="611"/>
      <c r="AB147" s="611"/>
      <c r="AD147" s="308"/>
      <c r="AE147" s="306"/>
      <c r="AF147" s="632"/>
      <c r="AG147" s="634"/>
      <c r="AH147" s="635"/>
      <c r="AI147" s="635"/>
      <c r="AJ147" s="635"/>
      <c r="AK147" s="635"/>
      <c r="AL147" s="635"/>
      <c r="AM147" s="636"/>
      <c r="AN147" s="179"/>
      <c r="AO147" s="179"/>
      <c r="AP147" s="247">
        <v>12</v>
      </c>
      <c r="AQ147" s="673"/>
      <c r="AR147" s="253"/>
      <c r="AS147" s="657"/>
      <c r="AT147" s="658"/>
      <c r="AU147" s="659"/>
      <c r="AV147" s="663"/>
      <c r="AW147" s="664"/>
      <c r="AX147" s="664"/>
      <c r="AY147" s="664"/>
      <c r="AZ147" s="664"/>
      <c r="BA147" s="664"/>
      <c r="BB147" s="664"/>
      <c r="BC147" s="664"/>
      <c r="BD147" s="664"/>
      <c r="BE147" s="174"/>
      <c r="BF147" s="682"/>
      <c r="BG147" s="668"/>
      <c r="BH147" s="668"/>
      <c r="BI147" s="669"/>
    </row>
    <row r="148" spans="2:61" ht="10.5" customHeight="1" x14ac:dyDescent="0.15">
      <c r="B148" s="542"/>
      <c r="C148" s="306"/>
      <c r="D148" s="598"/>
      <c r="E148" s="599"/>
      <c r="F148" s="599"/>
      <c r="G148" s="599"/>
      <c r="H148" s="599"/>
      <c r="I148" s="599"/>
      <c r="J148" s="599"/>
      <c r="K148" s="599"/>
      <c r="L148" s="600"/>
      <c r="M148" s="629"/>
      <c r="N148" s="630"/>
      <c r="O148" s="630"/>
      <c r="P148" s="630"/>
      <c r="Q148" s="630"/>
      <c r="R148" s="630"/>
      <c r="S148" s="631"/>
      <c r="T148" s="619"/>
      <c r="U148" s="620"/>
      <c r="V148" s="620"/>
      <c r="W148" s="620"/>
      <c r="X148" s="620"/>
      <c r="Y148" s="620"/>
      <c r="Z148" s="620"/>
      <c r="AA148" s="620"/>
      <c r="AB148" s="620"/>
      <c r="AC148" s="48"/>
      <c r="AD148" s="621"/>
      <c r="AE148" s="641"/>
      <c r="AF148" s="633"/>
      <c r="AG148" s="637"/>
      <c r="AH148" s="638"/>
      <c r="AI148" s="638"/>
      <c r="AJ148" s="638"/>
      <c r="AK148" s="638"/>
      <c r="AL148" s="638"/>
      <c r="AM148" s="639"/>
      <c r="AN148" s="680"/>
      <c r="AO148" s="681"/>
      <c r="AP148" s="308"/>
      <c r="AQ148" s="236"/>
      <c r="AR148" s="306"/>
      <c r="AS148" s="660"/>
      <c r="AT148" s="661"/>
      <c r="AU148" s="662"/>
      <c r="AV148" s="619"/>
      <c r="AW148" s="620"/>
      <c r="AX148" s="620"/>
      <c r="AY148" s="620"/>
      <c r="AZ148" s="620"/>
      <c r="BA148" s="620"/>
      <c r="BB148" s="620"/>
      <c r="BC148" s="620"/>
      <c r="BD148" s="620"/>
      <c r="BE148" s="50"/>
      <c r="BF148" s="682"/>
      <c r="BG148" s="668"/>
      <c r="BH148" s="668"/>
      <c r="BI148" s="669"/>
    </row>
    <row r="149" spans="2:61" ht="7.5" customHeight="1" x14ac:dyDescent="0.15">
      <c r="B149" s="594">
        <v>36</v>
      </c>
      <c r="C149" s="253"/>
      <c r="D149" s="826" t="s">
        <v>67</v>
      </c>
      <c r="E149" s="827"/>
      <c r="F149" s="827"/>
      <c r="G149" s="817" t="s">
        <v>68</v>
      </c>
      <c r="H149" s="818"/>
      <c r="I149" s="818"/>
      <c r="J149" s="818"/>
      <c r="K149" s="818"/>
      <c r="L149" s="819"/>
      <c r="M149" s="604" t="s">
        <v>170</v>
      </c>
      <c r="N149" s="605"/>
      <c r="O149" s="605"/>
      <c r="P149" s="605"/>
      <c r="Q149" s="605"/>
      <c r="R149" s="605"/>
      <c r="S149" s="606"/>
      <c r="T149" s="610"/>
      <c r="U149" s="611"/>
      <c r="V149" s="611"/>
      <c r="W149" s="611"/>
      <c r="X149" s="611"/>
      <c r="Y149" s="611"/>
      <c r="Z149" s="611"/>
      <c r="AA149" s="611"/>
      <c r="AB149" s="611"/>
      <c r="AC149" s="612"/>
      <c r="AD149" s="308">
        <v>38</v>
      </c>
      <c r="AE149" s="306"/>
      <c r="AF149" s="632"/>
      <c r="AG149" s="634"/>
      <c r="AH149" s="635"/>
      <c r="AI149" s="635"/>
      <c r="AJ149" s="635"/>
      <c r="AK149" s="635"/>
      <c r="AL149" s="635"/>
      <c r="AM149" s="636"/>
      <c r="AN149" s="644"/>
      <c r="AO149" s="645"/>
      <c r="AP149" s="247">
        <v>7.5</v>
      </c>
      <c r="AQ149" s="708"/>
      <c r="AR149" s="614"/>
      <c r="AS149" s="657"/>
      <c r="AT149" s="658"/>
      <c r="AU149" s="659"/>
      <c r="AV149" s="663"/>
      <c r="AW149" s="664"/>
      <c r="AX149" s="664"/>
      <c r="AY149" s="664"/>
      <c r="AZ149" s="664"/>
      <c r="BA149" s="664"/>
      <c r="BB149" s="664"/>
      <c r="BC149" s="664"/>
      <c r="BD149" s="664"/>
      <c r="BE149" s="683"/>
      <c r="BF149" s="682"/>
      <c r="BG149" s="668"/>
      <c r="BH149" s="668"/>
      <c r="BI149" s="669"/>
    </row>
    <row r="150" spans="2:61" ht="10.5" customHeight="1" x14ac:dyDescent="0.15">
      <c r="B150" s="542"/>
      <c r="C150" s="306"/>
      <c r="D150" s="820"/>
      <c r="E150" s="821"/>
      <c r="F150" s="821"/>
      <c r="G150" s="820"/>
      <c r="H150" s="821"/>
      <c r="I150" s="821"/>
      <c r="J150" s="821"/>
      <c r="K150" s="821"/>
      <c r="L150" s="822"/>
      <c r="M150" s="607"/>
      <c r="N150" s="608"/>
      <c r="O150" s="608"/>
      <c r="P150" s="608"/>
      <c r="Q150" s="608"/>
      <c r="R150" s="608"/>
      <c r="S150" s="609"/>
      <c r="T150" s="619"/>
      <c r="U150" s="620"/>
      <c r="V150" s="620"/>
      <c r="W150" s="620"/>
      <c r="X150" s="620"/>
      <c r="Y150" s="620"/>
      <c r="Z150" s="620"/>
      <c r="AA150" s="620"/>
      <c r="AB150" s="620"/>
      <c r="AC150" s="613"/>
      <c r="AD150" s="621"/>
      <c r="AE150" s="641"/>
      <c r="AF150" s="633"/>
      <c r="AG150" s="637"/>
      <c r="AH150" s="638"/>
      <c r="AI150" s="638"/>
      <c r="AJ150" s="638"/>
      <c r="AK150" s="638"/>
      <c r="AL150" s="638"/>
      <c r="AM150" s="639"/>
      <c r="AN150" s="646"/>
      <c r="AO150" s="647"/>
      <c r="AP150" s="615"/>
      <c r="AQ150" s="622"/>
      <c r="AR150" s="616"/>
      <c r="AS150" s="660"/>
      <c r="AT150" s="661"/>
      <c r="AU150" s="662"/>
      <c r="AV150" s="619"/>
      <c r="AW150" s="620"/>
      <c r="AX150" s="620"/>
      <c r="AY150" s="620"/>
      <c r="AZ150" s="620"/>
      <c r="BA150" s="620"/>
      <c r="BB150" s="620"/>
      <c r="BC150" s="620"/>
      <c r="BD150" s="620"/>
      <c r="BE150" s="684"/>
      <c r="BF150" s="682"/>
      <c r="BG150" s="668"/>
      <c r="BH150" s="668"/>
      <c r="BI150" s="669"/>
    </row>
    <row r="151" spans="2:61" ht="7.5" customHeight="1" x14ac:dyDescent="0.15">
      <c r="B151" s="542"/>
      <c r="C151" s="306"/>
      <c r="D151" s="820"/>
      <c r="E151" s="821"/>
      <c r="F151" s="821"/>
      <c r="G151" s="820"/>
      <c r="H151" s="821"/>
      <c r="I151" s="821"/>
      <c r="J151" s="821"/>
      <c r="K151" s="821"/>
      <c r="L151" s="822"/>
      <c r="M151" s="626" t="s">
        <v>171</v>
      </c>
      <c r="N151" s="627"/>
      <c r="O151" s="627"/>
      <c r="P151" s="627"/>
      <c r="Q151" s="627"/>
      <c r="R151" s="627"/>
      <c r="S151" s="628"/>
      <c r="T151" s="610"/>
      <c r="U151" s="611"/>
      <c r="V151" s="611"/>
      <c r="W151" s="611"/>
      <c r="X151" s="611"/>
      <c r="Y151" s="611"/>
      <c r="Z151" s="611"/>
      <c r="AA151" s="611"/>
      <c r="AB151" s="611"/>
      <c r="AC151" s="47"/>
      <c r="AD151" s="308">
        <v>40</v>
      </c>
      <c r="AE151" s="306"/>
      <c r="AF151" s="632"/>
      <c r="AG151" s="634"/>
      <c r="AH151" s="635"/>
      <c r="AI151" s="635"/>
      <c r="AJ151" s="635"/>
      <c r="AK151" s="635"/>
      <c r="AL151" s="635"/>
      <c r="AM151" s="636"/>
      <c r="AN151" s="78"/>
      <c r="AO151" s="47"/>
      <c r="AP151" s="247">
        <v>6.5</v>
      </c>
      <c r="AQ151" s="673"/>
      <c r="AR151" s="253"/>
      <c r="AS151" s="657"/>
      <c r="AT151" s="658"/>
      <c r="AU151" s="659"/>
      <c r="AV151" s="663"/>
      <c r="AW151" s="664"/>
      <c r="AX151" s="664"/>
      <c r="AY151" s="664"/>
      <c r="AZ151" s="664"/>
      <c r="BA151" s="664"/>
      <c r="BB151" s="664"/>
      <c r="BC151" s="664"/>
      <c r="BD151" s="664"/>
      <c r="BE151" s="685"/>
      <c r="BF151" s="682"/>
      <c r="BG151" s="668"/>
      <c r="BH151" s="668"/>
      <c r="BI151" s="669"/>
    </row>
    <row r="152" spans="2:61" ht="10.5" customHeight="1" x14ac:dyDescent="0.15">
      <c r="B152" s="542"/>
      <c r="C152" s="306"/>
      <c r="D152" s="820"/>
      <c r="E152" s="821"/>
      <c r="F152" s="821"/>
      <c r="G152" s="820"/>
      <c r="H152" s="821"/>
      <c r="I152" s="821"/>
      <c r="J152" s="821"/>
      <c r="K152" s="821"/>
      <c r="L152" s="822"/>
      <c r="M152" s="629"/>
      <c r="N152" s="630"/>
      <c r="O152" s="630"/>
      <c r="P152" s="630"/>
      <c r="Q152" s="630"/>
      <c r="R152" s="630"/>
      <c r="S152" s="631"/>
      <c r="T152" s="619"/>
      <c r="U152" s="620"/>
      <c r="V152" s="620"/>
      <c r="W152" s="620"/>
      <c r="X152" s="620"/>
      <c r="Y152" s="620"/>
      <c r="Z152" s="620"/>
      <c r="AA152" s="620"/>
      <c r="AB152" s="620"/>
      <c r="AC152" s="41"/>
      <c r="AD152" s="621"/>
      <c r="AE152" s="641"/>
      <c r="AF152" s="633"/>
      <c r="AG152" s="637"/>
      <c r="AH152" s="638"/>
      <c r="AI152" s="638"/>
      <c r="AJ152" s="638"/>
      <c r="AK152" s="638"/>
      <c r="AL152" s="638"/>
      <c r="AM152" s="639"/>
      <c r="AN152" s="667"/>
      <c r="AO152" s="667"/>
      <c r="AP152" s="308"/>
      <c r="AQ152" s="236"/>
      <c r="AR152" s="306"/>
      <c r="AS152" s="660"/>
      <c r="AT152" s="661"/>
      <c r="AU152" s="662"/>
      <c r="AV152" s="619"/>
      <c r="AW152" s="620"/>
      <c r="AX152" s="620"/>
      <c r="AY152" s="620"/>
      <c r="AZ152" s="620"/>
      <c r="BA152" s="620"/>
      <c r="BB152" s="620"/>
      <c r="BC152" s="620"/>
      <c r="BD152" s="620"/>
      <c r="BE152" s="686"/>
      <c r="BF152" s="682"/>
      <c r="BG152" s="668"/>
      <c r="BH152" s="668"/>
      <c r="BI152" s="669"/>
    </row>
    <row r="153" spans="2:61" ht="7.5" customHeight="1" x14ac:dyDescent="0.15">
      <c r="B153" s="542"/>
      <c r="C153" s="306"/>
      <c r="D153" s="820"/>
      <c r="E153" s="821"/>
      <c r="F153" s="821"/>
      <c r="G153" s="820"/>
      <c r="H153" s="821"/>
      <c r="I153" s="821"/>
      <c r="J153" s="821"/>
      <c r="K153" s="821"/>
      <c r="L153" s="822"/>
      <c r="M153" s="626" t="s">
        <v>173</v>
      </c>
      <c r="N153" s="627"/>
      <c r="O153" s="627"/>
      <c r="P153" s="627"/>
      <c r="Q153" s="627"/>
      <c r="R153" s="627"/>
      <c r="S153" s="628"/>
      <c r="T153" s="610"/>
      <c r="U153" s="611"/>
      <c r="V153" s="611"/>
      <c r="W153" s="611"/>
      <c r="X153" s="611"/>
      <c r="Y153" s="611"/>
      <c r="Z153" s="611"/>
      <c r="AA153" s="611"/>
      <c r="AB153" s="611"/>
      <c r="AD153" s="247">
        <v>38</v>
      </c>
      <c r="AE153" s="253"/>
      <c r="AF153" s="632"/>
      <c r="AG153" s="634"/>
      <c r="AH153" s="635"/>
      <c r="AI153" s="635"/>
      <c r="AJ153" s="635"/>
      <c r="AK153" s="635"/>
      <c r="AL153" s="635"/>
      <c r="AM153" s="636"/>
      <c r="AN153" s="179"/>
      <c r="AO153" s="179"/>
      <c r="AP153" s="308"/>
      <c r="AQ153" s="236"/>
      <c r="AR153" s="306"/>
      <c r="AS153" s="657"/>
      <c r="AT153" s="658"/>
      <c r="AU153" s="659"/>
      <c r="AV153" s="663"/>
      <c r="AW153" s="664"/>
      <c r="AX153" s="664"/>
      <c r="AY153" s="664"/>
      <c r="AZ153" s="664"/>
      <c r="BA153" s="664"/>
      <c r="BB153" s="664"/>
      <c r="BC153" s="664"/>
      <c r="BD153" s="664"/>
      <c r="BE153" s="174"/>
      <c r="BF153" s="682"/>
      <c r="BG153" s="668"/>
      <c r="BH153" s="668"/>
      <c r="BI153" s="669"/>
    </row>
    <row r="154" spans="2:61" ht="10.5" customHeight="1" x14ac:dyDescent="0.15">
      <c r="B154" s="542"/>
      <c r="C154" s="306"/>
      <c r="D154" s="820"/>
      <c r="E154" s="821"/>
      <c r="F154" s="821"/>
      <c r="G154" s="820"/>
      <c r="H154" s="821"/>
      <c r="I154" s="821"/>
      <c r="J154" s="821"/>
      <c r="K154" s="821"/>
      <c r="L154" s="822"/>
      <c r="M154" s="629"/>
      <c r="N154" s="630"/>
      <c r="O154" s="630"/>
      <c r="P154" s="630"/>
      <c r="Q154" s="630"/>
      <c r="R154" s="630"/>
      <c r="S154" s="631"/>
      <c r="T154" s="619"/>
      <c r="U154" s="620"/>
      <c r="V154" s="620"/>
      <c r="W154" s="620"/>
      <c r="X154" s="620"/>
      <c r="Y154" s="620"/>
      <c r="Z154" s="620"/>
      <c r="AA154" s="620"/>
      <c r="AB154" s="620"/>
      <c r="AC154" s="48"/>
      <c r="AD154" s="308"/>
      <c r="AE154" s="306"/>
      <c r="AF154" s="633"/>
      <c r="AG154" s="637"/>
      <c r="AH154" s="638"/>
      <c r="AI154" s="638"/>
      <c r="AJ154" s="638"/>
      <c r="AK154" s="638"/>
      <c r="AL154" s="638"/>
      <c r="AM154" s="639"/>
      <c r="AN154" s="680"/>
      <c r="AO154" s="681"/>
      <c r="AP154" s="621"/>
      <c r="AQ154" s="640"/>
      <c r="AR154" s="641"/>
      <c r="AS154" s="660"/>
      <c r="AT154" s="661"/>
      <c r="AU154" s="662"/>
      <c r="AV154" s="619"/>
      <c r="AW154" s="620"/>
      <c r="AX154" s="620"/>
      <c r="AY154" s="620"/>
      <c r="AZ154" s="620"/>
      <c r="BA154" s="620"/>
      <c r="BB154" s="620"/>
      <c r="BC154" s="620"/>
      <c r="BD154" s="620"/>
      <c r="BE154" s="50"/>
      <c r="BF154" s="682"/>
      <c r="BG154" s="668"/>
      <c r="BH154" s="668"/>
      <c r="BI154" s="669"/>
    </row>
    <row r="155" spans="2:61" ht="7.5" customHeight="1" x14ac:dyDescent="0.15">
      <c r="B155" s="542"/>
      <c r="C155" s="306"/>
      <c r="D155" s="820"/>
      <c r="E155" s="821"/>
      <c r="F155" s="821"/>
      <c r="G155" s="820"/>
      <c r="H155" s="821"/>
      <c r="I155" s="821"/>
      <c r="J155" s="821"/>
      <c r="K155" s="821"/>
      <c r="L155" s="822"/>
      <c r="M155" s="626" t="s">
        <v>175</v>
      </c>
      <c r="N155" s="627"/>
      <c r="O155" s="627"/>
      <c r="P155" s="627"/>
      <c r="Q155" s="627"/>
      <c r="R155" s="627"/>
      <c r="S155" s="628"/>
      <c r="T155" s="610"/>
      <c r="U155" s="611"/>
      <c r="V155" s="611"/>
      <c r="W155" s="611"/>
      <c r="X155" s="611"/>
      <c r="Y155" s="611"/>
      <c r="Z155" s="611"/>
      <c r="AA155" s="611"/>
      <c r="AB155" s="611"/>
      <c r="AC155" s="706"/>
      <c r="AD155" s="308"/>
      <c r="AE155" s="306"/>
      <c r="AF155" s="180"/>
      <c r="AG155" s="664"/>
      <c r="AH155" s="664"/>
      <c r="AI155" s="664"/>
      <c r="AJ155" s="664"/>
      <c r="AK155" s="664"/>
      <c r="AL155" s="664"/>
      <c r="AM155" s="664"/>
      <c r="AN155" s="670"/>
      <c r="AO155" s="671"/>
      <c r="AP155" s="247">
        <v>6</v>
      </c>
      <c r="AQ155" s="673"/>
      <c r="AR155" s="253"/>
      <c r="AS155" s="657"/>
      <c r="AT155" s="658"/>
      <c r="AU155" s="659"/>
      <c r="AV155" s="663"/>
      <c r="AW155" s="664"/>
      <c r="AX155" s="664"/>
      <c r="AY155" s="664"/>
      <c r="AZ155" s="664"/>
      <c r="BA155" s="664"/>
      <c r="BB155" s="664"/>
      <c r="BC155" s="664"/>
      <c r="BD155" s="664"/>
      <c r="BE155" s="83"/>
      <c r="BF155" s="682"/>
      <c r="BG155" s="668"/>
      <c r="BH155" s="668"/>
      <c r="BI155" s="669"/>
    </row>
    <row r="156" spans="2:61" ht="10.5" customHeight="1" x14ac:dyDescent="0.15">
      <c r="B156" s="542"/>
      <c r="C156" s="306"/>
      <c r="D156" s="820"/>
      <c r="E156" s="821"/>
      <c r="F156" s="821"/>
      <c r="G156" s="823"/>
      <c r="H156" s="824"/>
      <c r="I156" s="824"/>
      <c r="J156" s="824"/>
      <c r="K156" s="824"/>
      <c r="L156" s="825"/>
      <c r="M156" s="629"/>
      <c r="N156" s="630"/>
      <c r="O156" s="630"/>
      <c r="P156" s="630"/>
      <c r="Q156" s="630"/>
      <c r="R156" s="630"/>
      <c r="S156" s="631"/>
      <c r="T156" s="619"/>
      <c r="U156" s="620"/>
      <c r="V156" s="620"/>
      <c r="W156" s="620"/>
      <c r="X156" s="620"/>
      <c r="Y156" s="620"/>
      <c r="Z156" s="620"/>
      <c r="AA156" s="620"/>
      <c r="AB156" s="620"/>
      <c r="AC156" s="707"/>
      <c r="AD156" s="621"/>
      <c r="AE156" s="641"/>
      <c r="AF156" s="180"/>
      <c r="AG156" s="620"/>
      <c r="AH156" s="620"/>
      <c r="AI156" s="620"/>
      <c r="AJ156" s="620"/>
      <c r="AK156" s="620"/>
      <c r="AL156" s="620"/>
      <c r="AM156" s="620"/>
      <c r="AN156" s="667"/>
      <c r="AO156" s="672"/>
      <c r="AP156" s="308"/>
      <c r="AQ156" s="236"/>
      <c r="AR156" s="306"/>
      <c r="AS156" s="660"/>
      <c r="AT156" s="661"/>
      <c r="AU156" s="662"/>
      <c r="AV156" s="619"/>
      <c r="AW156" s="620"/>
      <c r="AX156" s="620"/>
      <c r="AY156" s="620"/>
      <c r="AZ156" s="620"/>
      <c r="BA156" s="620"/>
      <c r="BB156" s="620"/>
      <c r="BC156" s="620"/>
      <c r="BD156" s="620"/>
      <c r="BE156" s="83"/>
      <c r="BF156" s="682"/>
      <c r="BG156" s="668"/>
      <c r="BH156" s="668"/>
      <c r="BI156" s="669"/>
    </row>
    <row r="157" spans="2:61" ht="7.5" customHeight="1" x14ac:dyDescent="0.15">
      <c r="B157" s="542"/>
      <c r="C157" s="306"/>
      <c r="D157" s="820"/>
      <c r="E157" s="821"/>
      <c r="F157" s="821"/>
      <c r="G157" s="817" t="s">
        <v>69</v>
      </c>
      <c r="H157" s="818"/>
      <c r="I157" s="818"/>
      <c r="J157" s="818"/>
      <c r="K157" s="818"/>
      <c r="L157" s="819"/>
      <c r="M157" s="604" t="s">
        <v>170</v>
      </c>
      <c r="N157" s="605"/>
      <c r="O157" s="605"/>
      <c r="P157" s="605"/>
      <c r="Q157" s="605"/>
      <c r="R157" s="605"/>
      <c r="S157" s="606"/>
      <c r="T157" s="610"/>
      <c r="U157" s="611"/>
      <c r="V157" s="611"/>
      <c r="W157" s="611"/>
      <c r="X157" s="611"/>
      <c r="Y157" s="611"/>
      <c r="Z157" s="611"/>
      <c r="AA157" s="611"/>
      <c r="AB157" s="611"/>
      <c r="AC157" s="612"/>
      <c r="AD157" s="247">
        <v>21</v>
      </c>
      <c r="AE157" s="614"/>
      <c r="AF157" s="632"/>
      <c r="AG157" s="634"/>
      <c r="AH157" s="635"/>
      <c r="AI157" s="635"/>
      <c r="AJ157" s="635"/>
      <c r="AK157" s="635"/>
      <c r="AL157" s="635"/>
      <c r="AM157" s="636"/>
      <c r="AN157" s="644"/>
      <c r="AO157" s="645"/>
      <c r="AP157" s="247">
        <v>7.5</v>
      </c>
      <c r="AQ157" s="708"/>
      <c r="AR157" s="614"/>
      <c r="AS157" s="657"/>
      <c r="AT157" s="658"/>
      <c r="AU157" s="659"/>
      <c r="AV157" s="663"/>
      <c r="AW157" s="664"/>
      <c r="AX157" s="664"/>
      <c r="AY157" s="664"/>
      <c r="AZ157" s="664"/>
      <c r="BA157" s="664"/>
      <c r="BB157" s="664"/>
      <c r="BC157" s="664"/>
      <c r="BD157" s="664"/>
      <c r="BE157" s="683"/>
      <c r="BF157" s="682"/>
      <c r="BG157" s="668"/>
      <c r="BH157" s="668"/>
      <c r="BI157" s="669"/>
    </row>
    <row r="158" spans="2:61" ht="10.5" customHeight="1" x14ac:dyDescent="0.15">
      <c r="B158" s="542"/>
      <c r="C158" s="306"/>
      <c r="D158" s="820"/>
      <c r="E158" s="821"/>
      <c r="F158" s="821"/>
      <c r="G158" s="820"/>
      <c r="H158" s="821"/>
      <c r="I158" s="821"/>
      <c r="J158" s="821"/>
      <c r="K158" s="821"/>
      <c r="L158" s="822"/>
      <c r="M158" s="607"/>
      <c r="N158" s="608"/>
      <c r="O158" s="608"/>
      <c r="P158" s="608"/>
      <c r="Q158" s="608"/>
      <c r="R158" s="608"/>
      <c r="S158" s="609"/>
      <c r="T158" s="619"/>
      <c r="U158" s="620"/>
      <c r="V158" s="620"/>
      <c r="W158" s="620"/>
      <c r="X158" s="620"/>
      <c r="Y158" s="620"/>
      <c r="Z158" s="620"/>
      <c r="AA158" s="620"/>
      <c r="AB158" s="620"/>
      <c r="AC158" s="613"/>
      <c r="AD158" s="615"/>
      <c r="AE158" s="616"/>
      <c r="AF158" s="633"/>
      <c r="AG158" s="637"/>
      <c r="AH158" s="638"/>
      <c r="AI158" s="638"/>
      <c r="AJ158" s="638"/>
      <c r="AK158" s="638"/>
      <c r="AL158" s="638"/>
      <c r="AM158" s="639"/>
      <c r="AN158" s="646"/>
      <c r="AO158" s="647"/>
      <c r="AP158" s="615"/>
      <c r="AQ158" s="622"/>
      <c r="AR158" s="616"/>
      <c r="AS158" s="660"/>
      <c r="AT158" s="661"/>
      <c r="AU158" s="662"/>
      <c r="AV158" s="619"/>
      <c r="AW158" s="620"/>
      <c r="AX158" s="620"/>
      <c r="AY158" s="620"/>
      <c r="AZ158" s="620"/>
      <c r="BA158" s="620"/>
      <c r="BB158" s="620"/>
      <c r="BC158" s="620"/>
      <c r="BD158" s="620"/>
      <c r="BE158" s="684"/>
      <c r="BF158" s="682"/>
      <c r="BG158" s="668"/>
      <c r="BH158" s="668"/>
      <c r="BI158" s="669"/>
    </row>
    <row r="159" spans="2:61" ht="7.5" customHeight="1" x14ac:dyDescent="0.15">
      <c r="B159" s="542"/>
      <c r="C159" s="306"/>
      <c r="D159" s="820"/>
      <c r="E159" s="821"/>
      <c r="F159" s="821"/>
      <c r="G159" s="820"/>
      <c r="H159" s="821"/>
      <c r="I159" s="821"/>
      <c r="J159" s="821"/>
      <c r="K159" s="821"/>
      <c r="L159" s="822"/>
      <c r="M159" s="626" t="s">
        <v>171</v>
      </c>
      <c r="N159" s="627"/>
      <c r="O159" s="627"/>
      <c r="P159" s="627"/>
      <c r="Q159" s="627"/>
      <c r="R159" s="627"/>
      <c r="S159" s="628"/>
      <c r="T159" s="610"/>
      <c r="U159" s="611"/>
      <c r="V159" s="611"/>
      <c r="W159" s="611"/>
      <c r="X159" s="611"/>
      <c r="Y159" s="611"/>
      <c r="Z159" s="611"/>
      <c r="AA159" s="611"/>
      <c r="AB159" s="611"/>
      <c r="AC159" s="47"/>
      <c r="AD159" s="247">
        <v>22</v>
      </c>
      <c r="AE159" s="614"/>
      <c r="AF159" s="632"/>
      <c r="AG159" s="634"/>
      <c r="AH159" s="635"/>
      <c r="AI159" s="635"/>
      <c r="AJ159" s="635"/>
      <c r="AK159" s="635"/>
      <c r="AL159" s="635"/>
      <c r="AM159" s="636"/>
      <c r="AN159" s="78"/>
      <c r="AO159" s="47"/>
      <c r="AP159" s="247">
        <v>6.5</v>
      </c>
      <c r="AQ159" s="673"/>
      <c r="AR159" s="253"/>
      <c r="AS159" s="657"/>
      <c r="AT159" s="658"/>
      <c r="AU159" s="659"/>
      <c r="AV159" s="663"/>
      <c r="AW159" s="664"/>
      <c r="AX159" s="664"/>
      <c r="AY159" s="664"/>
      <c r="AZ159" s="664"/>
      <c r="BA159" s="664"/>
      <c r="BB159" s="664"/>
      <c r="BC159" s="664"/>
      <c r="BD159" s="664"/>
      <c r="BE159" s="685"/>
      <c r="BF159" s="682"/>
      <c r="BG159" s="668"/>
      <c r="BH159" s="668"/>
      <c r="BI159" s="669"/>
    </row>
    <row r="160" spans="2:61" ht="10.5" customHeight="1" x14ac:dyDescent="0.15">
      <c r="B160" s="542"/>
      <c r="C160" s="306"/>
      <c r="D160" s="820"/>
      <c r="E160" s="821"/>
      <c r="F160" s="821"/>
      <c r="G160" s="820"/>
      <c r="H160" s="821"/>
      <c r="I160" s="821"/>
      <c r="J160" s="821"/>
      <c r="K160" s="821"/>
      <c r="L160" s="822"/>
      <c r="M160" s="629"/>
      <c r="N160" s="630"/>
      <c r="O160" s="630"/>
      <c r="P160" s="630"/>
      <c r="Q160" s="630"/>
      <c r="R160" s="630"/>
      <c r="S160" s="631"/>
      <c r="T160" s="619"/>
      <c r="U160" s="620"/>
      <c r="V160" s="620"/>
      <c r="W160" s="620"/>
      <c r="X160" s="620"/>
      <c r="Y160" s="620"/>
      <c r="Z160" s="620"/>
      <c r="AA160" s="620"/>
      <c r="AB160" s="620"/>
      <c r="AC160" s="41"/>
      <c r="AD160" s="615"/>
      <c r="AE160" s="616"/>
      <c r="AF160" s="633"/>
      <c r="AG160" s="637"/>
      <c r="AH160" s="638"/>
      <c r="AI160" s="638"/>
      <c r="AJ160" s="638"/>
      <c r="AK160" s="638"/>
      <c r="AL160" s="638"/>
      <c r="AM160" s="639"/>
      <c r="AN160" s="667"/>
      <c r="AO160" s="667"/>
      <c r="AP160" s="308"/>
      <c r="AQ160" s="236"/>
      <c r="AR160" s="306"/>
      <c r="AS160" s="660"/>
      <c r="AT160" s="661"/>
      <c r="AU160" s="662"/>
      <c r="AV160" s="619"/>
      <c r="AW160" s="620"/>
      <c r="AX160" s="620"/>
      <c r="AY160" s="620"/>
      <c r="AZ160" s="620"/>
      <c r="BA160" s="620"/>
      <c r="BB160" s="620"/>
      <c r="BC160" s="620"/>
      <c r="BD160" s="620"/>
      <c r="BE160" s="686"/>
      <c r="BF160" s="682"/>
      <c r="BG160" s="668"/>
      <c r="BH160" s="668"/>
      <c r="BI160" s="669"/>
    </row>
    <row r="161" spans="2:61" ht="7.5" customHeight="1" x14ac:dyDescent="0.15">
      <c r="B161" s="542"/>
      <c r="C161" s="306"/>
      <c r="D161" s="820"/>
      <c r="E161" s="821"/>
      <c r="F161" s="821"/>
      <c r="G161" s="820"/>
      <c r="H161" s="821"/>
      <c r="I161" s="821"/>
      <c r="J161" s="821"/>
      <c r="K161" s="821"/>
      <c r="L161" s="822"/>
      <c r="M161" s="626" t="s">
        <v>173</v>
      </c>
      <c r="N161" s="627"/>
      <c r="O161" s="627"/>
      <c r="P161" s="627"/>
      <c r="Q161" s="627"/>
      <c r="R161" s="627"/>
      <c r="S161" s="628"/>
      <c r="T161" s="610"/>
      <c r="U161" s="611"/>
      <c r="V161" s="611"/>
      <c r="W161" s="611"/>
      <c r="X161" s="611"/>
      <c r="Y161" s="611"/>
      <c r="Z161" s="611"/>
      <c r="AA161" s="611"/>
      <c r="AB161" s="611"/>
      <c r="AD161" s="247">
        <v>21</v>
      </c>
      <c r="AE161" s="253"/>
      <c r="AF161" s="632"/>
      <c r="AG161" s="634"/>
      <c r="AH161" s="635"/>
      <c r="AI161" s="635"/>
      <c r="AJ161" s="635"/>
      <c r="AK161" s="635"/>
      <c r="AL161" s="635"/>
      <c r="AM161" s="636"/>
      <c r="AN161" s="179"/>
      <c r="AO161" s="179"/>
      <c r="AP161" s="308"/>
      <c r="AQ161" s="236"/>
      <c r="AR161" s="306"/>
      <c r="AS161" s="657"/>
      <c r="AT161" s="658"/>
      <c r="AU161" s="659"/>
      <c r="AV161" s="663"/>
      <c r="AW161" s="664"/>
      <c r="AX161" s="664"/>
      <c r="AY161" s="664"/>
      <c r="AZ161" s="664"/>
      <c r="BA161" s="664"/>
      <c r="BB161" s="664"/>
      <c r="BC161" s="664"/>
      <c r="BD161" s="664"/>
      <c r="BE161" s="174"/>
      <c r="BF161" s="682"/>
      <c r="BG161" s="668"/>
      <c r="BH161" s="668"/>
      <c r="BI161" s="669"/>
    </row>
    <row r="162" spans="2:61" ht="10.5" customHeight="1" x14ac:dyDescent="0.15">
      <c r="B162" s="542"/>
      <c r="C162" s="306"/>
      <c r="D162" s="820"/>
      <c r="E162" s="821"/>
      <c r="F162" s="821"/>
      <c r="G162" s="820"/>
      <c r="H162" s="821"/>
      <c r="I162" s="821"/>
      <c r="J162" s="821"/>
      <c r="K162" s="821"/>
      <c r="L162" s="822"/>
      <c r="M162" s="629"/>
      <c r="N162" s="630"/>
      <c r="O162" s="630"/>
      <c r="P162" s="630"/>
      <c r="Q162" s="630"/>
      <c r="R162" s="630"/>
      <c r="S162" s="631"/>
      <c r="T162" s="619"/>
      <c r="U162" s="620"/>
      <c r="V162" s="620"/>
      <c r="W162" s="620"/>
      <c r="X162" s="620"/>
      <c r="Y162" s="620"/>
      <c r="Z162" s="620"/>
      <c r="AA162" s="620"/>
      <c r="AB162" s="620"/>
      <c r="AC162" s="48"/>
      <c r="AD162" s="308"/>
      <c r="AE162" s="306"/>
      <c r="AF162" s="633"/>
      <c r="AG162" s="637"/>
      <c r="AH162" s="638"/>
      <c r="AI162" s="638"/>
      <c r="AJ162" s="638"/>
      <c r="AK162" s="638"/>
      <c r="AL162" s="638"/>
      <c r="AM162" s="639"/>
      <c r="AN162" s="680"/>
      <c r="AO162" s="681"/>
      <c r="AP162" s="621"/>
      <c r="AQ162" s="640"/>
      <c r="AR162" s="641"/>
      <c r="AS162" s="660"/>
      <c r="AT162" s="661"/>
      <c r="AU162" s="662"/>
      <c r="AV162" s="619"/>
      <c r="AW162" s="620"/>
      <c r="AX162" s="620"/>
      <c r="AY162" s="620"/>
      <c r="AZ162" s="620"/>
      <c r="BA162" s="620"/>
      <c r="BB162" s="620"/>
      <c r="BC162" s="620"/>
      <c r="BD162" s="620"/>
      <c r="BE162" s="50"/>
      <c r="BF162" s="682"/>
      <c r="BG162" s="668"/>
      <c r="BH162" s="668"/>
      <c r="BI162" s="669"/>
    </row>
    <row r="163" spans="2:61" ht="7.5" customHeight="1" x14ac:dyDescent="0.15">
      <c r="B163" s="542"/>
      <c r="C163" s="306"/>
      <c r="D163" s="820"/>
      <c r="E163" s="821"/>
      <c r="F163" s="821"/>
      <c r="G163" s="820"/>
      <c r="H163" s="821"/>
      <c r="I163" s="821"/>
      <c r="J163" s="821"/>
      <c r="K163" s="821"/>
      <c r="L163" s="822"/>
      <c r="M163" s="626" t="s">
        <v>175</v>
      </c>
      <c r="N163" s="627"/>
      <c r="O163" s="627"/>
      <c r="P163" s="627"/>
      <c r="Q163" s="627"/>
      <c r="R163" s="627"/>
      <c r="S163" s="628"/>
      <c r="T163" s="610"/>
      <c r="U163" s="611"/>
      <c r="V163" s="611"/>
      <c r="W163" s="611"/>
      <c r="X163" s="611"/>
      <c r="Y163" s="611"/>
      <c r="Z163" s="611"/>
      <c r="AA163" s="611"/>
      <c r="AB163" s="611"/>
      <c r="AC163" s="706"/>
      <c r="AD163" s="308"/>
      <c r="AE163" s="306"/>
      <c r="AF163" s="180"/>
      <c r="AG163" s="664"/>
      <c r="AH163" s="664"/>
      <c r="AI163" s="664"/>
      <c r="AJ163" s="664"/>
      <c r="AK163" s="664"/>
      <c r="AL163" s="664"/>
      <c r="AM163" s="664"/>
      <c r="AN163" s="670"/>
      <c r="AO163" s="671"/>
      <c r="AP163" s="247">
        <v>6</v>
      </c>
      <c r="AQ163" s="673"/>
      <c r="AR163" s="253"/>
      <c r="AS163" s="657"/>
      <c r="AT163" s="658"/>
      <c r="AU163" s="659"/>
      <c r="AV163" s="663"/>
      <c r="AW163" s="664"/>
      <c r="AX163" s="664"/>
      <c r="AY163" s="664"/>
      <c r="AZ163" s="664"/>
      <c r="BA163" s="664"/>
      <c r="BB163" s="664"/>
      <c r="BC163" s="664"/>
      <c r="BD163" s="664"/>
      <c r="BE163" s="83"/>
      <c r="BF163" s="682"/>
      <c r="BG163" s="668"/>
      <c r="BH163" s="668"/>
      <c r="BI163" s="669"/>
    </row>
    <row r="164" spans="2:61" ht="10.5" customHeight="1" x14ac:dyDescent="0.15">
      <c r="B164" s="705"/>
      <c r="C164" s="641"/>
      <c r="D164" s="823"/>
      <c r="E164" s="824"/>
      <c r="F164" s="824"/>
      <c r="G164" s="823"/>
      <c r="H164" s="824"/>
      <c r="I164" s="824"/>
      <c r="J164" s="824"/>
      <c r="K164" s="824"/>
      <c r="L164" s="825"/>
      <c r="M164" s="629"/>
      <c r="N164" s="630"/>
      <c r="O164" s="630"/>
      <c r="P164" s="630"/>
      <c r="Q164" s="630"/>
      <c r="R164" s="630"/>
      <c r="S164" s="631"/>
      <c r="T164" s="619"/>
      <c r="U164" s="620"/>
      <c r="V164" s="620"/>
      <c r="W164" s="620"/>
      <c r="X164" s="620"/>
      <c r="Y164" s="620"/>
      <c r="Z164" s="620"/>
      <c r="AA164" s="620"/>
      <c r="AB164" s="620"/>
      <c r="AC164" s="707"/>
      <c r="AD164" s="621"/>
      <c r="AE164" s="641"/>
      <c r="AF164" s="180"/>
      <c r="AG164" s="620"/>
      <c r="AH164" s="620"/>
      <c r="AI164" s="620"/>
      <c r="AJ164" s="620"/>
      <c r="AK164" s="620"/>
      <c r="AL164" s="620"/>
      <c r="AM164" s="620"/>
      <c r="AN164" s="667"/>
      <c r="AO164" s="672"/>
      <c r="AP164" s="308"/>
      <c r="AQ164" s="236"/>
      <c r="AR164" s="306"/>
      <c r="AS164" s="660"/>
      <c r="AT164" s="661"/>
      <c r="AU164" s="662"/>
      <c r="AV164" s="619"/>
      <c r="AW164" s="620"/>
      <c r="AX164" s="620"/>
      <c r="AY164" s="620"/>
      <c r="AZ164" s="620"/>
      <c r="BA164" s="620"/>
      <c r="BB164" s="620"/>
      <c r="BC164" s="620"/>
      <c r="BD164" s="620"/>
      <c r="BE164" s="83"/>
      <c r="BF164" s="682"/>
      <c r="BG164" s="668"/>
      <c r="BH164" s="668"/>
      <c r="BI164" s="669"/>
    </row>
    <row r="165" spans="2:61" ht="7.5" customHeight="1" x14ac:dyDescent="0.15">
      <c r="B165" s="594">
        <v>37</v>
      </c>
      <c r="C165" s="253"/>
      <c r="D165" s="687" t="s">
        <v>124</v>
      </c>
      <c r="E165" s="688"/>
      <c r="F165" s="688"/>
      <c r="G165" s="688"/>
      <c r="H165" s="688"/>
      <c r="I165" s="688"/>
      <c r="J165" s="688"/>
      <c r="K165" s="688"/>
      <c r="L165" s="689"/>
      <c r="M165" s="604" t="s">
        <v>170</v>
      </c>
      <c r="N165" s="605"/>
      <c r="O165" s="605"/>
      <c r="P165" s="605"/>
      <c r="Q165" s="605"/>
      <c r="R165" s="605"/>
      <c r="S165" s="606"/>
      <c r="T165" s="610"/>
      <c r="U165" s="611"/>
      <c r="V165" s="611"/>
      <c r="W165" s="611"/>
      <c r="X165" s="611"/>
      <c r="Y165" s="611"/>
      <c r="Z165" s="611"/>
      <c r="AA165" s="611"/>
      <c r="AB165" s="611"/>
      <c r="AC165" s="612"/>
      <c r="AD165" s="247">
        <v>23</v>
      </c>
      <c r="AE165" s="614"/>
      <c r="AF165" s="632"/>
      <c r="AG165" s="634"/>
      <c r="AH165" s="635"/>
      <c r="AI165" s="635"/>
      <c r="AJ165" s="635"/>
      <c r="AK165" s="635"/>
      <c r="AL165" s="635"/>
      <c r="AM165" s="636"/>
      <c r="AN165" s="644"/>
      <c r="AO165" s="645"/>
      <c r="AP165" s="247">
        <v>19</v>
      </c>
      <c r="AQ165" s="673"/>
      <c r="AR165" s="253"/>
      <c r="AS165" s="657"/>
      <c r="AT165" s="658"/>
      <c r="AU165" s="659"/>
      <c r="AV165" s="663"/>
      <c r="AW165" s="664"/>
      <c r="AX165" s="664"/>
      <c r="AY165" s="664"/>
      <c r="AZ165" s="664"/>
      <c r="BA165" s="664"/>
      <c r="BB165" s="664"/>
      <c r="BC165" s="664"/>
      <c r="BD165" s="664"/>
      <c r="BE165" s="683"/>
      <c r="BF165" s="682"/>
      <c r="BG165" s="668"/>
      <c r="BH165" s="668"/>
      <c r="BI165" s="669"/>
    </row>
    <row r="166" spans="2:61" ht="10.5" customHeight="1" x14ac:dyDescent="0.15">
      <c r="B166" s="542"/>
      <c r="C166" s="306"/>
      <c r="D166" s="690"/>
      <c r="E166" s="691"/>
      <c r="F166" s="691"/>
      <c r="G166" s="691"/>
      <c r="H166" s="691"/>
      <c r="I166" s="691"/>
      <c r="J166" s="691"/>
      <c r="K166" s="691"/>
      <c r="L166" s="692"/>
      <c r="M166" s="607"/>
      <c r="N166" s="608"/>
      <c r="O166" s="608"/>
      <c r="P166" s="608"/>
      <c r="Q166" s="608"/>
      <c r="R166" s="608"/>
      <c r="S166" s="609"/>
      <c r="T166" s="619"/>
      <c r="U166" s="620"/>
      <c r="V166" s="620"/>
      <c r="W166" s="620"/>
      <c r="X166" s="620"/>
      <c r="Y166" s="620"/>
      <c r="Z166" s="620"/>
      <c r="AA166" s="620"/>
      <c r="AB166" s="620"/>
      <c r="AC166" s="613"/>
      <c r="AD166" s="615"/>
      <c r="AE166" s="616"/>
      <c r="AF166" s="633"/>
      <c r="AG166" s="637"/>
      <c r="AH166" s="638"/>
      <c r="AI166" s="638"/>
      <c r="AJ166" s="638"/>
      <c r="AK166" s="638"/>
      <c r="AL166" s="638"/>
      <c r="AM166" s="639"/>
      <c r="AN166" s="646"/>
      <c r="AO166" s="647"/>
      <c r="AP166" s="308"/>
      <c r="AQ166" s="236"/>
      <c r="AR166" s="306"/>
      <c r="AS166" s="660"/>
      <c r="AT166" s="661"/>
      <c r="AU166" s="662"/>
      <c r="AV166" s="619"/>
      <c r="AW166" s="620"/>
      <c r="AX166" s="620"/>
      <c r="AY166" s="620"/>
      <c r="AZ166" s="620"/>
      <c r="BA166" s="620"/>
      <c r="BB166" s="620"/>
      <c r="BC166" s="620"/>
      <c r="BD166" s="620"/>
      <c r="BE166" s="684"/>
      <c r="BF166" s="682"/>
      <c r="BG166" s="668"/>
      <c r="BH166" s="668"/>
      <c r="BI166" s="669"/>
    </row>
    <row r="167" spans="2:61" ht="7.5" customHeight="1" x14ac:dyDescent="0.15">
      <c r="B167" s="542"/>
      <c r="C167" s="306"/>
      <c r="D167" s="690"/>
      <c r="E167" s="691"/>
      <c r="F167" s="691"/>
      <c r="G167" s="691"/>
      <c r="H167" s="691"/>
      <c r="I167" s="691"/>
      <c r="J167" s="691"/>
      <c r="K167" s="691"/>
      <c r="L167" s="692"/>
      <c r="M167" s="626" t="s">
        <v>171</v>
      </c>
      <c r="N167" s="627"/>
      <c r="O167" s="627"/>
      <c r="P167" s="627"/>
      <c r="Q167" s="627"/>
      <c r="R167" s="627"/>
      <c r="S167" s="628"/>
      <c r="T167" s="610"/>
      <c r="U167" s="611"/>
      <c r="V167" s="611"/>
      <c r="W167" s="611"/>
      <c r="X167" s="611"/>
      <c r="Y167" s="611"/>
      <c r="Z167" s="611"/>
      <c r="AA167" s="611"/>
      <c r="AB167" s="611"/>
      <c r="AC167" s="47"/>
      <c r="AD167" s="247">
        <v>24</v>
      </c>
      <c r="AE167" s="253"/>
      <c r="AF167" s="632"/>
      <c r="AG167" s="634"/>
      <c r="AH167" s="635"/>
      <c r="AI167" s="635"/>
      <c r="AJ167" s="635"/>
      <c r="AK167" s="635"/>
      <c r="AL167" s="635"/>
      <c r="AM167" s="636"/>
      <c r="AN167" s="78"/>
      <c r="AO167" s="47"/>
      <c r="AP167" s="247">
        <v>17</v>
      </c>
      <c r="AQ167" s="708"/>
      <c r="AR167" s="614"/>
      <c r="AS167" s="657"/>
      <c r="AT167" s="658"/>
      <c r="AU167" s="659"/>
      <c r="AV167" s="663"/>
      <c r="AW167" s="664"/>
      <c r="AX167" s="664"/>
      <c r="AY167" s="664"/>
      <c r="AZ167" s="664"/>
      <c r="BA167" s="664"/>
      <c r="BB167" s="664"/>
      <c r="BC167" s="664"/>
      <c r="BD167" s="664"/>
      <c r="BE167" s="685"/>
      <c r="BF167" s="682"/>
      <c r="BG167" s="668"/>
      <c r="BH167" s="668"/>
      <c r="BI167" s="669"/>
    </row>
    <row r="168" spans="2:61" ht="10.5" customHeight="1" x14ac:dyDescent="0.15">
      <c r="B168" s="542"/>
      <c r="C168" s="306"/>
      <c r="D168" s="690"/>
      <c r="E168" s="691"/>
      <c r="F168" s="691"/>
      <c r="G168" s="691"/>
      <c r="H168" s="691"/>
      <c r="I168" s="691"/>
      <c r="J168" s="691"/>
      <c r="K168" s="691"/>
      <c r="L168" s="692"/>
      <c r="M168" s="629"/>
      <c r="N168" s="630"/>
      <c r="O168" s="630"/>
      <c r="P168" s="630"/>
      <c r="Q168" s="630"/>
      <c r="R168" s="630"/>
      <c r="S168" s="631"/>
      <c r="T168" s="619"/>
      <c r="U168" s="620"/>
      <c r="V168" s="620"/>
      <c r="W168" s="620"/>
      <c r="X168" s="620"/>
      <c r="Y168" s="620"/>
      <c r="Z168" s="620"/>
      <c r="AA168" s="620"/>
      <c r="AB168" s="620"/>
      <c r="AC168" s="41"/>
      <c r="AD168" s="308"/>
      <c r="AE168" s="306"/>
      <c r="AF168" s="633"/>
      <c r="AG168" s="637"/>
      <c r="AH168" s="638"/>
      <c r="AI168" s="638"/>
      <c r="AJ168" s="638"/>
      <c r="AK168" s="638"/>
      <c r="AL168" s="638"/>
      <c r="AM168" s="639"/>
      <c r="AN168" s="667"/>
      <c r="AO168" s="667"/>
      <c r="AP168" s="615"/>
      <c r="AQ168" s="622"/>
      <c r="AR168" s="616"/>
      <c r="AS168" s="660"/>
      <c r="AT168" s="661"/>
      <c r="AU168" s="662"/>
      <c r="AV168" s="619"/>
      <c r="AW168" s="620"/>
      <c r="AX168" s="620"/>
      <c r="AY168" s="620"/>
      <c r="AZ168" s="620"/>
      <c r="BA168" s="620"/>
      <c r="BB168" s="620"/>
      <c r="BC168" s="620"/>
      <c r="BD168" s="620"/>
      <c r="BE168" s="686"/>
      <c r="BF168" s="682"/>
      <c r="BG168" s="668"/>
      <c r="BH168" s="668"/>
      <c r="BI168" s="669"/>
    </row>
    <row r="169" spans="2:61" ht="7.5" customHeight="1" x14ac:dyDescent="0.15">
      <c r="B169" s="542"/>
      <c r="C169" s="306"/>
      <c r="D169" s="690"/>
      <c r="E169" s="691"/>
      <c r="F169" s="691"/>
      <c r="G169" s="691"/>
      <c r="H169" s="691"/>
      <c r="I169" s="691"/>
      <c r="J169" s="691"/>
      <c r="K169" s="691"/>
      <c r="L169" s="692"/>
      <c r="M169" s="626" t="s">
        <v>173</v>
      </c>
      <c r="N169" s="627"/>
      <c r="O169" s="627"/>
      <c r="P169" s="627"/>
      <c r="Q169" s="627"/>
      <c r="R169" s="627"/>
      <c r="S169" s="628"/>
      <c r="T169" s="610"/>
      <c r="U169" s="611"/>
      <c r="V169" s="611"/>
      <c r="W169" s="611"/>
      <c r="X169" s="611"/>
      <c r="Y169" s="611"/>
      <c r="Z169" s="611"/>
      <c r="AA169" s="611"/>
      <c r="AB169" s="611"/>
      <c r="AD169" s="308"/>
      <c r="AE169" s="306"/>
      <c r="AF169" s="632"/>
      <c r="AG169" s="634"/>
      <c r="AH169" s="635"/>
      <c r="AI169" s="635"/>
      <c r="AJ169" s="635"/>
      <c r="AK169" s="635"/>
      <c r="AL169" s="635"/>
      <c r="AM169" s="636"/>
      <c r="AN169" s="179"/>
      <c r="AO169" s="179"/>
      <c r="AP169" s="247">
        <v>15</v>
      </c>
      <c r="AQ169" s="673"/>
      <c r="AR169" s="253"/>
      <c r="AS169" s="657"/>
      <c r="AT169" s="658"/>
      <c r="AU169" s="659"/>
      <c r="AV169" s="663"/>
      <c r="AW169" s="664"/>
      <c r="AX169" s="664"/>
      <c r="AY169" s="664"/>
      <c r="AZ169" s="664"/>
      <c r="BA169" s="664"/>
      <c r="BB169" s="664"/>
      <c r="BC169" s="664"/>
      <c r="BD169" s="664"/>
      <c r="BE169" s="174"/>
      <c r="BF169" s="682"/>
      <c r="BG169" s="668"/>
      <c r="BH169" s="668"/>
      <c r="BI169" s="669"/>
    </row>
    <row r="170" spans="2:61" ht="10.5" customHeight="1" x14ac:dyDescent="0.15">
      <c r="B170" s="542"/>
      <c r="C170" s="306"/>
      <c r="D170" s="690"/>
      <c r="E170" s="691"/>
      <c r="F170" s="691"/>
      <c r="G170" s="691"/>
      <c r="H170" s="691"/>
      <c r="I170" s="691"/>
      <c r="J170" s="691"/>
      <c r="K170" s="691"/>
      <c r="L170" s="692"/>
      <c r="M170" s="629"/>
      <c r="N170" s="630"/>
      <c r="O170" s="630"/>
      <c r="P170" s="630"/>
      <c r="Q170" s="630"/>
      <c r="R170" s="630"/>
      <c r="S170" s="631"/>
      <c r="T170" s="619"/>
      <c r="U170" s="620"/>
      <c r="V170" s="620"/>
      <c r="W170" s="620"/>
      <c r="X170" s="620"/>
      <c r="Y170" s="620"/>
      <c r="Z170" s="620"/>
      <c r="AA170" s="620"/>
      <c r="AB170" s="620"/>
      <c r="AC170" s="48"/>
      <c r="AD170" s="621"/>
      <c r="AE170" s="641"/>
      <c r="AF170" s="633"/>
      <c r="AG170" s="637"/>
      <c r="AH170" s="638"/>
      <c r="AI170" s="638"/>
      <c r="AJ170" s="638"/>
      <c r="AK170" s="638"/>
      <c r="AL170" s="638"/>
      <c r="AM170" s="639"/>
      <c r="AN170" s="680"/>
      <c r="AO170" s="681"/>
      <c r="AP170" s="308"/>
      <c r="AQ170" s="236"/>
      <c r="AR170" s="306"/>
      <c r="AS170" s="660"/>
      <c r="AT170" s="661"/>
      <c r="AU170" s="662"/>
      <c r="AV170" s="619"/>
      <c r="AW170" s="620"/>
      <c r="AX170" s="620"/>
      <c r="AY170" s="620"/>
      <c r="AZ170" s="620"/>
      <c r="BA170" s="620"/>
      <c r="BB170" s="620"/>
      <c r="BC170" s="620"/>
      <c r="BD170" s="620"/>
      <c r="BE170" s="50"/>
      <c r="BF170" s="682"/>
      <c r="BG170" s="668"/>
      <c r="BH170" s="668"/>
      <c r="BI170" s="669"/>
    </row>
    <row r="171" spans="2:61" ht="7.5" customHeight="1" x14ac:dyDescent="0.15">
      <c r="B171" s="542"/>
      <c r="C171" s="306"/>
      <c r="D171" s="690"/>
      <c r="E171" s="691"/>
      <c r="F171" s="691"/>
      <c r="G171" s="691"/>
      <c r="H171" s="691"/>
      <c r="I171" s="691"/>
      <c r="J171" s="691"/>
      <c r="K171" s="691"/>
      <c r="L171" s="692"/>
      <c r="M171" s="626" t="s">
        <v>175</v>
      </c>
      <c r="N171" s="627"/>
      <c r="O171" s="627"/>
      <c r="P171" s="627"/>
      <c r="Q171" s="627"/>
      <c r="R171" s="627"/>
      <c r="S171" s="628"/>
      <c r="T171" s="610"/>
      <c r="U171" s="611"/>
      <c r="V171" s="611"/>
      <c r="W171" s="611"/>
      <c r="X171" s="611"/>
      <c r="Y171" s="611"/>
      <c r="Z171" s="611"/>
      <c r="AA171" s="611"/>
      <c r="AB171" s="611"/>
      <c r="AC171" s="706"/>
      <c r="AD171" s="247">
        <v>23</v>
      </c>
      <c r="AE171" s="253"/>
      <c r="AF171" s="180"/>
      <c r="AG171" s="664"/>
      <c r="AH171" s="664"/>
      <c r="AI171" s="664"/>
      <c r="AJ171" s="664"/>
      <c r="AK171" s="664"/>
      <c r="AL171" s="664"/>
      <c r="AM171" s="664"/>
      <c r="AN171" s="670"/>
      <c r="AO171" s="671"/>
      <c r="AP171" s="308"/>
      <c r="AQ171" s="236"/>
      <c r="AR171" s="306"/>
      <c r="AS171" s="657"/>
      <c r="AT171" s="658"/>
      <c r="AU171" s="659"/>
      <c r="AV171" s="663"/>
      <c r="AW171" s="664"/>
      <c r="AX171" s="664"/>
      <c r="AY171" s="664"/>
      <c r="AZ171" s="664"/>
      <c r="BA171" s="664"/>
      <c r="BB171" s="664"/>
      <c r="BC171" s="664"/>
      <c r="BD171" s="664"/>
      <c r="BE171" s="83"/>
      <c r="BF171" s="682"/>
      <c r="BG171" s="668"/>
      <c r="BH171" s="668"/>
      <c r="BI171" s="669"/>
    </row>
    <row r="172" spans="2:61" ht="10.5" customHeight="1" x14ac:dyDescent="0.15">
      <c r="B172" s="705"/>
      <c r="C172" s="641"/>
      <c r="D172" s="726"/>
      <c r="E172" s="727"/>
      <c r="F172" s="727"/>
      <c r="G172" s="727"/>
      <c r="H172" s="727"/>
      <c r="I172" s="727"/>
      <c r="J172" s="727"/>
      <c r="K172" s="727"/>
      <c r="L172" s="728"/>
      <c r="M172" s="629"/>
      <c r="N172" s="630"/>
      <c r="O172" s="630"/>
      <c r="P172" s="630"/>
      <c r="Q172" s="630"/>
      <c r="R172" s="630"/>
      <c r="S172" s="631"/>
      <c r="T172" s="619"/>
      <c r="U172" s="620"/>
      <c r="V172" s="620"/>
      <c r="W172" s="620"/>
      <c r="X172" s="620"/>
      <c r="Y172" s="620"/>
      <c r="Z172" s="620"/>
      <c r="AA172" s="620"/>
      <c r="AB172" s="620"/>
      <c r="AC172" s="707"/>
      <c r="AD172" s="621"/>
      <c r="AE172" s="641"/>
      <c r="AF172" s="180"/>
      <c r="AG172" s="620"/>
      <c r="AH172" s="620"/>
      <c r="AI172" s="620"/>
      <c r="AJ172" s="620"/>
      <c r="AK172" s="620"/>
      <c r="AL172" s="620"/>
      <c r="AM172" s="620"/>
      <c r="AN172" s="667"/>
      <c r="AO172" s="672"/>
      <c r="AP172" s="621"/>
      <c r="AQ172" s="640"/>
      <c r="AR172" s="641"/>
      <c r="AS172" s="660"/>
      <c r="AT172" s="661"/>
      <c r="AU172" s="662"/>
      <c r="AV172" s="619"/>
      <c r="AW172" s="620"/>
      <c r="AX172" s="620"/>
      <c r="AY172" s="620"/>
      <c r="AZ172" s="620"/>
      <c r="BA172" s="620"/>
      <c r="BB172" s="620"/>
      <c r="BC172" s="620"/>
      <c r="BD172" s="620"/>
      <c r="BE172" s="83"/>
      <c r="BF172" s="682"/>
      <c r="BG172" s="668"/>
      <c r="BH172" s="668"/>
      <c r="BI172" s="669"/>
    </row>
    <row r="173" spans="2:61" ht="7.5" customHeight="1" x14ac:dyDescent="0.15">
      <c r="B173" s="594"/>
      <c r="C173" s="253"/>
      <c r="D173" s="687"/>
      <c r="E173" s="688"/>
      <c r="F173" s="688"/>
      <c r="G173" s="688"/>
      <c r="H173" s="688"/>
      <c r="I173" s="688"/>
      <c r="J173" s="688"/>
      <c r="K173" s="688"/>
      <c r="L173" s="689"/>
      <c r="M173" s="626" t="s">
        <v>172</v>
      </c>
      <c r="N173" s="627"/>
      <c r="O173" s="627"/>
      <c r="P173" s="627"/>
      <c r="Q173" s="627"/>
      <c r="R173" s="627"/>
      <c r="S173" s="628"/>
      <c r="T173" s="729"/>
      <c r="U173" s="730"/>
      <c r="V173" s="730"/>
      <c r="W173" s="730"/>
      <c r="X173" s="730"/>
      <c r="Y173" s="730"/>
      <c r="Z173" s="730"/>
      <c r="AA173" s="730"/>
      <c r="AB173" s="730"/>
      <c r="AC173" s="181"/>
      <c r="AD173" s="731"/>
      <c r="AE173" s="732"/>
      <c r="AF173" s="632" t="s">
        <v>30</v>
      </c>
      <c r="AG173" s="664"/>
      <c r="AH173" s="664"/>
      <c r="AI173" s="664"/>
      <c r="AJ173" s="664"/>
      <c r="AK173" s="664"/>
      <c r="AL173" s="664"/>
      <c r="AM173" s="664"/>
      <c r="AN173" s="182"/>
      <c r="AO173" s="183"/>
      <c r="AP173" s="769"/>
      <c r="AQ173" s="770"/>
      <c r="AR173" s="771"/>
      <c r="AS173" s="657"/>
      <c r="AT173" s="658"/>
      <c r="AU173" s="659"/>
      <c r="AV173" s="663"/>
      <c r="AW173" s="664"/>
      <c r="AX173" s="664"/>
      <c r="AY173" s="664"/>
      <c r="AZ173" s="664"/>
      <c r="BA173" s="664"/>
      <c r="BB173" s="664"/>
      <c r="BC173" s="664"/>
      <c r="BD173" s="664"/>
      <c r="BE173" s="49"/>
      <c r="BF173" s="682"/>
      <c r="BG173" s="668"/>
      <c r="BH173" s="668"/>
      <c r="BI173" s="669"/>
    </row>
    <row r="174" spans="2:61" ht="10.5" customHeight="1" x14ac:dyDescent="0.15">
      <c r="B174" s="705"/>
      <c r="C174" s="641"/>
      <c r="D174" s="726"/>
      <c r="E174" s="727"/>
      <c r="F174" s="727"/>
      <c r="G174" s="727"/>
      <c r="H174" s="727"/>
      <c r="I174" s="727"/>
      <c r="J174" s="727"/>
      <c r="K174" s="727"/>
      <c r="L174" s="728"/>
      <c r="M174" s="629"/>
      <c r="N174" s="630"/>
      <c r="O174" s="630"/>
      <c r="P174" s="630"/>
      <c r="Q174" s="630"/>
      <c r="R174" s="630"/>
      <c r="S174" s="631"/>
      <c r="T174" s="619"/>
      <c r="U174" s="620"/>
      <c r="V174" s="620"/>
      <c r="W174" s="620"/>
      <c r="X174" s="620"/>
      <c r="Y174" s="620"/>
      <c r="Z174" s="620"/>
      <c r="AA174" s="620"/>
      <c r="AB174" s="620"/>
      <c r="AC174" s="51"/>
      <c r="AD174" s="733"/>
      <c r="AE174" s="734"/>
      <c r="AF174" s="633"/>
      <c r="AG174" s="620"/>
      <c r="AH174" s="620"/>
      <c r="AI174" s="620"/>
      <c r="AJ174" s="620"/>
      <c r="AK174" s="620"/>
      <c r="AL174" s="620"/>
      <c r="AM174" s="620"/>
      <c r="AN174" s="184"/>
      <c r="AO174" s="185"/>
      <c r="AP174" s="772"/>
      <c r="AQ174" s="773"/>
      <c r="AR174" s="774"/>
      <c r="AS174" s="660"/>
      <c r="AT174" s="661"/>
      <c r="AU174" s="662"/>
      <c r="AV174" s="619"/>
      <c r="AW174" s="620"/>
      <c r="AX174" s="620"/>
      <c r="AY174" s="620"/>
      <c r="AZ174" s="620"/>
      <c r="BA174" s="620"/>
      <c r="BB174" s="620"/>
      <c r="BC174" s="620"/>
      <c r="BD174" s="620"/>
      <c r="BE174" s="50"/>
      <c r="BF174" s="682"/>
      <c r="BG174" s="668"/>
      <c r="BH174" s="668"/>
      <c r="BI174" s="669"/>
    </row>
    <row r="175" spans="2:61" ht="18" customHeight="1" x14ac:dyDescent="0.15">
      <c r="B175" s="709"/>
      <c r="C175" s="710"/>
      <c r="D175" s="711" t="s">
        <v>70</v>
      </c>
      <c r="E175" s="712"/>
      <c r="F175" s="712"/>
      <c r="G175" s="712"/>
      <c r="H175" s="712"/>
      <c r="I175" s="712"/>
      <c r="J175" s="712"/>
      <c r="K175" s="712"/>
      <c r="L175" s="713"/>
      <c r="M175" s="714"/>
      <c r="N175" s="715"/>
      <c r="O175" s="715"/>
      <c r="P175" s="715"/>
      <c r="Q175" s="715"/>
      <c r="R175" s="715"/>
      <c r="S175" s="710"/>
      <c r="T175" s="716"/>
      <c r="U175" s="717"/>
      <c r="V175" s="717"/>
      <c r="W175" s="717"/>
      <c r="X175" s="717"/>
      <c r="Y175" s="717"/>
      <c r="Z175" s="717"/>
      <c r="AA175" s="717"/>
      <c r="AB175" s="718"/>
      <c r="AC175" s="186"/>
      <c r="AD175" s="719"/>
      <c r="AE175" s="720"/>
      <c r="AF175" s="187"/>
      <c r="AG175" s="721"/>
      <c r="AH175" s="722"/>
      <c r="AI175" s="722"/>
      <c r="AJ175" s="722"/>
      <c r="AK175" s="722"/>
      <c r="AL175" s="722"/>
      <c r="AM175" s="723"/>
      <c r="AN175" s="724"/>
      <c r="AO175" s="725"/>
      <c r="AP175" s="760"/>
      <c r="AQ175" s="761"/>
      <c r="AR175" s="762"/>
      <c r="AS175" s="760"/>
      <c r="AT175" s="761"/>
      <c r="AU175" s="762"/>
      <c r="AV175" s="721"/>
      <c r="AW175" s="722"/>
      <c r="AX175" s="722"/>
      <c r="AY175" s="722"/>
      <c r="AZ175" s="722"/>
      <c r="BA175" s="722"/>
      <c r="BB175" s="722"/>
      <c r="BC175" s="722"/>
      <c r="BD175" s="723"/>
      <c r="BE175" s="83"/>
      <c r="BF175" s="682"/>
      <c r="BG175" s="668"/>
      <c r="BH175" s="668"/>
      <c r="BI175" s="669"/>
    </row>
    <row r="176" spans="2:61" ht="18" customHeight="1" x14ac:dyDescent="0.15">
      <c r="AE176" s="44"/>
      <c r="AF176" s="54" t="s">
        <v>125</v>
      </c>
      <c r="AG176" s="763" t="s">
        <v>92</v>
      </c>
      <c r="AH176" s="763"/>
      <c r="AI176" s="763"/>
      <c r="AJ176" s="763"/>
      <c r="AK176" s="763"/>
      <c r="AL176" s="763"/>
      <c r="AM176" s="763"/>
      <c r="AN176" s="763"/>
      <c r="AO176" s="764"/>
      <c r="AP176" s="55" t="s">
        <v>91</v>
      </c>
      <c r="AQ176" s="765" t="s">
        <v>71</v>
      </c>
      <c r="AR176" s="765"/>
      <c r="AS176" s="765"/>
      <c r="AT176" s="765"/>
      <c r="AU176" s="766"/>
      <c r="AV176" s="767" t="s">
        <v>93</v>
      </c>
      <c r="AW176" s="767"/>
      <c r="AX176" s="767"/>
      <c r="AY176" s="767"/>
      <c r="AZ176" s="767"/>
      <c r="BA176" s="767"/>
      <c r="BB176" s="767"/>
      <c r="BC176" s="767"/>
      <c r="BD176" s="767"/>
      <c r="BE176" s="768"/>
      <c r="BF176" s="682"/>
      <c r="BG176" s="668"/>
      <c r="BH176" s="668"/>
      <c r="BI176" s="669"/>
    </row>
    <row r="177" spans="2:61" ht="10.15" customHeight="1" x14ac:dyDescent="0.15">
      <c r="AF177" s="742"/>
      <c r="AG177" s="743"/>
      <c r="AH177" s="743"/>
      <c r="AI177" s="743"/>
      <c r="AJ177" s="743"/>
      <c r="AK177" s="743"/>
      <c r="AL177" s="743"/>
      <c r="AM177" s="743"/>
      <c r="AN177" s="746" t="s">
        <v>59</v>
      </c>
      <c r="AO177" s="747"/>
      <c r="AP177" s="750" t="s">
        <v>72</v>
      </c>
      <c r="AQ177" s="751"/>
      <c r="AR177" s="751"/>
      <c r="AS177" s="751"/>
      <c r="AT177" s="751"/>
      <c r="AU177" s="752"/>
      <c r="AV177" s="753"/>
      <c r="AW177" s="743"/>
      <c r="AX177" s="743"/>
      <c r="AY177" s="743"/>
      <c r="AZ177" s="743"/>
      <c r="BA177" s="743"/>
      <c r="BB177" s="743"/>
      <c r="BC177" s="743"/>
      <c r="BD177" s="743"/>
      <c r="BE177" s="755" t="s">
        <v>8</v>
      </c>
      <c r="BF177" s="682"/>
      <c r="BG177" s="668"/>
      <c r="BH177" s="668"/>
      <c r="BI177" s="669"/>
    </row>
    <row r="178" spans="2:61" ht="10.15" customHeight="1" x14ac:dyDescent="0.15">
      <c r="AF178" s="744"/>
      <c r="AG178" s="745"/>
      <c r="AH178" s="745"/>
      <c r="AI178" s="745"/>
      <c r="AJ178" s="745"/>
      <c r="AK178" s="745"/>
      <c r="AL178" s="745"/>
      <c r="AM178" s="745"/>
      <c r="AN178" s="748"/>
      <c r="AO178" s="749"/>
      <c r="AP178" s="757">
        <v>0.02</v>
      </c>
      <c r="AQ178" s="758"/>
      <c r="AR178" s="758"/>
      <c r="AS178" s="758"/>
      <c r="AT178" s="758"/>
      <c r="AU178" s="759"/>
      <c r="AV178" s="754"/>
      <c r="AW178" s="745"/>
      <c r="AX178" s="745"/>
      <c r="AY178" s="745"/>
      <c r="AZ178" s="745"/>
      <c r="BA178" s="745"/>
      <c r="BB178" s="745"/>
      <c r="BC178" s="745"/>
      <c r="BD178" s="745"/>
      <c r="BE178" s="756"/>
      <c r="BF178" s="682"/>
      <c r="BG178" s="668"/>
      <c r="BH178" s="668"/>
      <c r="BI178" s="669"/>
    </row>
    <row r="179" spans="2:61" ht="11.1" customHeight="1" x14ac:dyDescent="0.15">
      <c r="B179" s="828" t="s">
        <v>73</v>
      </c>
      <c r="C179" s="828"/>
      <c r="D179" s="828"/>
      <c r="E179" s="828"/>
      <c r="F179" s="828"/>
      <c r="G179" s="828"/>
      <c r="H179" s="828"/>
      <c r="I179" s="828"/>
      <c r="J179" s="828"/>
      <c r="K179" s="828"/>
      <c r="L179" s="828"/>
      <c r="M179" s="828"/>
      <c r="N179" s="828"/>
      <c r="O179" s="828"/>
      <c r="P179" s="828"/>
      <c r="Q179" s="828"/>
      <c r="R179" s="828"/>
      <c r="S179" s="828"/>
      <c r="T179" s="828"/>
      <c r="U179" s="828"/>
      <c r="V179" s="828"/>
      <c r="W179" s="828"/>
      <c r="X179" s="828"/>
      <c r="Y179" s="828"/>
      <c r="Z179" s="828"/>
      <c r="AA179" s="828"/>
      <c r="AB179" s="828"/>
      <c r="AC179" s="828"/>
      <c r="AD179" s="828"/>
      <c r="AE179" s="828"/>
      <c r="AF179" s="828"/>
      <c r="AG179" s="828"/>
      <c r="AH179" s="828"/>
      <c r="AS179" s="735" t="s">
        <v>126</v>
      </c>
      <c r="AT179" s="735"/>
      <c r="AU179" s="735"/>
      <c r="AV179" s="735"/>
      <c r="AW179" s="736"/>
      <c r="AX179" s="736"/>
      <c r="AY179" s="736"/>
      <c r="AZ179" s="736"/>
      <c r="BA179" s="332" t="s">
        <v>127</v>
      </c>
      <c r="BB179" s="332"/>
      <c r="BC179" s="332"/>
      <c r="BD179" s="737"/>
      <c r="BE179" s="737"/>
      <c r="BF179" s="738"/>
      <c r="BG179" s="738"/>
      <c r="BH179" s="188" t="s">
        <v>128</v>
      </c>
    </row>
    <row r="180" spans="2:61" ht="11.1" customHeight="1" x14ac:dyDescent="0.15">
      <c r="B180" s="828"/>
      <c r="C180" s="828"/>
      <c r="D180" s="828"/>
      <c r="E180" s="828"/>
      <c r="F180" s="828"/>
      <c r="G180" s="828"/>
      <c r="H180" s="828"/>
      <c r="I180" s="828"/>
      <c r="J180" s="828"/>
      <c r="K180" s="828"/>
      <c r="L180" s="828"/>
      <c r="M180" s="828"/>
      <c r="N180" s="828"/>
      <c r="O180" s="828"/>
      <c r="P180" s="828"/>
      <c r="Q180" s="828"/>
      <c r="R180" s="828"/>
      <c r="S180" s="828"/>
      <c r="T180" s="828"/>
      <c r="U180" s="828"/>
      <c r="V180" s="828"/>
      <c r="W180" s="828"/>
      <c r="X180" s="828"/>
      <c r="Y180" s="828"/>
      <c r="Z180" s="828"/>
      <c r="AA180" s="828"/>
      <c r="AB180" s="828"/>
      <c r="AC180" s="828"/>
      <c r="AD180" s="828"/>
      <c r="AE180" s="828"/>
      <c r="AF180" s="828"/>
      <c r="AG180" s="828"/>
      <c r="AH180" s="828"/>
      <c r="AR180" s="189"/>
      <c r="AS180" s="739" t="s">
        <v>129</v>
      </c>
      <c r="AT180" s="739"/>
      <c r="AU180" s="739"/>
      <c r="AV180" s="739"/>
      <c r="AW180" s="740"/>
      <c r="AX180" s="740"/>
      <c r="AY180" s="740"/>
      <c r="AZ180" s="14" t="s">
        <v>127</v>
      </c>
      <c r="BA180" s="741"/>
      <c r="BB180" s="741"/>
      <c r="BC180" s="741"/>
      <c r="BD180" s="190" t="s">
        <v>127</v>
      </c>
      <c r="BE180" s="738"/>
      <c r="BF180" s="738"/>
      <c r="BG180" s="738"/>
      <c r="BH180" s="188" t="s">
        <v>128</v>
      </c>
    </row>
    <row r="181" spans="2:61" ht="11.1" customHeight="1" x14ac:dyDescent="0.15">
      <c r="D181" s="784"/>
      <c r="E181" s="784"/>
      <c r="F181" s="784"/>
      <c r="I181" s="784"/>
      <c r="J181" s="784"/>
      <c r="K181" s="784"/>
      <c r="M181" s="784"/>
      <c r="N181" s="784"/>
      <c r="O181" s="784"/>
    </row>
    <row r="182" spans="2:61" s="45" customFormat="1" ht="11.1" customHeight="1" x14ac:dyDescent="0.15">
      <c r="B182" s="786"/>
      <c r="C182" s="786"/>
      <c r="D182" s="785"/>
      <c r="E182" s="785"/>
      <c r="F182" s="785"/>
      <c r="G182" s="786" t="s">
        <v>0</v>
      </c>
      <c r="H182" s="786"/>
      <c r="I182" s="785"/>
      <c r="J182" s="785"/>
      <c r="K182" s="785"/>
      <c r="L182" s="191" t="s">
        <v>1</v>
      </c>
      <c r="M182" s="785"/>
      <c r="N182" s="785"/>
      <c r="O182" s="785"/>
      <c r="P182" s="786" t="s">
        <v>23</v>
      </c>
      <c r="Q182" s="786"/>
      <c r="AO182" s="775"/>
      <c r="AP182" s="775"/>
      <c r="AQ182" s="775"/>
      <c r="AR182" s="775"/>
      <c r="AS182" s="775"/>
      <c r="AT182" s="775"/>
      <c r="AU182" s="775"/>
      <c r="AV182" s="775"/>
      <c r="AW182" s="775"/>
      <c r="AX182" s="775"/>
      <c r="AY182" s="775"/>
      <c r="AZ182" s="775"/>
      <c r="BA182" s="775"/>
      <c r="BB182" s="775"/>
      <c r="BC182" s="775"/>
      <c r="BD182" s="775"/>
      <c r="BE182" s="775"/>
      <c r="BF182" s="775"/>
      <c r="BG182"/>
      <c r="BH182" s="192"/>
    </row>
    <row r="183" spans="2:61" ht="11.1" customHeight="1" x14ac:dyDescent="0.15">
      <c r="AF183" s="45"/>
      <c r="AG183" s="45"/>
      <c r="AH183" s="45"/>
      <c r="AI183" s="45"/>
      <c r="AJ183" s="45"/>
      <c r="AK183" s="777" t="s">
        <v>74</v>
      </c>
      <c r="AL183" s="777"/>
      <c r="AM183" s="777"/>
      <c r="AN183" s="193"/>
      <c r="AO183" s="776"/>
      <c r="AP183" s="776"/>
      <c r="AQ183" s="776"/>
      <c r="AR183" s="776"/>
      <c r="AS183" s="776"/>
      <c r="AT183" s="776"/>
      <c r="AU183" s="776"/>
      <c r="AV183" s="776"/>
      <c r="AW183" s="776"/>
      <c r="AX183" s="776"/>
      <c r="AY183" s="776"/>
      <c r="AZ183" s="776"/>
      <c r="BA183" s="776"/>
      <c r="BB183" s="776"/>
      <c r="BC183" s="776"/>
      <c r="BD183" s="776"/>
      <c r="BE183" s="776"/>
      <c r="BF183" s="776"/>
      <c r="BG183" s="194"/>
      <c r="BH183" s="193"/>
      <c r="BI183" s="45"/>
    </row>
    <row r="184" spans="2:61" ht="11.1" customHeight="1" x14ac:dyDescent="0.15">
      <c r="B184" s="778"/>
      <c r="C184" s="778"/>
      <c r="D184" s="778"/>
      <c r="E184" s="778"/>
      <c r="F184" s="780" t="s">
        <v>75</v>
      </c>
      <c r="G184" s="780"/>
      <c r="H184" s="780"/>
      <c r="I184" s="780"/>
      <c r="J184" s="780"/>
      <c r="K184" s="780"/>
      <c r="L184" s="780"/>
      <c r="M184" s="780"/>
      <c r="N184" s="780"/>
      <c r="O184" s="780"/>
      <c r="P184" s="780"/>
      <c r="Q184" s="780"/>
      <c r="R184" s="780"/>
      <c r="S184" s="780"/>
      <c r="T184" s="780"/>
      <c r="U184" s="780"/>
      <c r="V184" s="780"/>
      <c r="W184" s="780"/>
      <c r="X184" s="780"/>
      <c r="Y184" s="780"/>
      <c r="Z184" s="780"/>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735"/>
      <c r="BB184" s="735"/>
      <c r="BC184" s="735"/>
      <c r="BD184" s="735"/>
      <c r="BE184" s="735"/>
      <c r="BF184" s="735"/>
      <c r="BG184" s="735"/>
      <c r="BH184" s="735"/>
      <c r="BI184" s="45"/>
    </row>
    <row r="185" spans="2:61" ht="11.1" customHeight="1" x14ac:dyDescent="0.15">
      <c r="B185" s="779"/>
      <c r="C185" s="779"/>
      <c r="D185" s="779"/>
      <c r="E185" s="779"/>
      <c r="F185" s="781"/>
      <c r="G185" s="781"/>
      <c r="H185" s="781"/>
      <c r="I185" s="781"/>
      <c r="J185" s="781"/>
      <c r="K185" s="781"/>
      <c r="L185" s="781"/>
      <c r="M185" s="781"/>
      <c r="N185" s="781"/>
      <c r="O185" s="781"/>
      <c r="P185" s="781"/>
      <c r="Q185" s="781"/>
      <c r="R185" s="781"/>
      <c r="S185" s="781"/>
      <c r="T185" s="781"/>
      <c r="U185" s="781"/>
      <c r="V185" s="781"/>
      <c r="W185" s="781"/>
      <c r="X185" s="781"/>
      <c r="Y185" s="781"/>
      <c r="Z185" s="781"/>
      <c r="AA185" s="186"/>
      <c r="AF185" s="45"/>
      <c r="AG185" s="45"/>
      <c r="AH185" s="45"/>
      <c r="AI185" s="45"/>
      <c r="AJ185" s="45"/>
      <c r="AK185" s="45"/>
      <c r="AL185" s="45"/>
      <c r="AM185" s="45"/>
      <c r="AO185" s="195"/>
      <c r="AP185" s="195"/>
      <c r="AQ185" s="195"/>
      <c r="AR185" s="195"/>
      <c r="AS185" s="195"/>
      <c r="AT185" s="195"/>
      <c r="AU185" s="195"/>
      <c r="AV185" s="195"/>
      <c r="AW185" s="195"/>
      <c r="AX185" s="195"/>
      <c r="AY185" s="195"/>
      <c r="AZ185" s="195"/>
      <c r="BA185" s="195"/>
      <c r="BB185" s="195"/>
      <c r="BC185" s="195"/>
      <c r="BD185" s="195"/>
      <c r="BE185" s="195"/>
      <c r="BF185" s="195"/>
      <c r="BG185" s="196"/>
      <c r="BH185" s="196"/>
      <c r="BI185" s="45"/>
    </row>
    <row r="186" spans="2:61" ht="11.1" customHeight="1" x14ac:dyDescent="0.15">
      <c r="AF186" s="45"/>
      <c r="AG186" s="45"/>
      <c r="AH186" s="45" t="s">
        <v>76</v>
      </c>
      <c r="AI186" s="45"/>
      <c r="AJ186" s="45"/>
      <c r="AK186" s="45"/>
      <c r="AL186" s="45"/>
      <c r="AM186" s="45"/>
      <c r="AN186" s="195"/>
      <c r="AO186" s="829"/>
      <c r="AP186" s="829"/>
      <c r="AQ186" s="829"/>
      <c r="AR186" s="829"/>
      <c r="AS186" s="829"/>
      <c r="AT186" s="829"/>
      <c r="AU186" s="829"/>
      <c r="AV186" s="829"/>
      <c r="AW186" s="829"/>
      <c r="AX186" s="829"/>
      <c r="AY186" s="829"/>
      <c r="AZ186" s="829"/>
      <c r="BA186" s="829"/>
      <c r="BB186" s="829"/>
      <c r="BC186" s="829"/>
      <c r="BD186" s="829"/>
      <c r="BE186" s="829"/>
      <c r="BF186" s="829"/>
      <c r="BG186" s="45"/>
      <c r="BH186" s="45"/>
      <c r="BI186" s="45"/>
    </row>
    <row r="187" spans="2:61" ht="11.1" customHeight="1" x14ac:dyDescent="0.15">
      <c r="AF187" s="45"/>
      <c r="AG187" s="45"/>
      <c r="AH187" s="45"/>
      <c r="AI187" s="45"/>
      <c r="AJ187" s="45"/>
      <c r="AK187" s="777" t="s">
        <v>77</v>
      </c>
      <c r="AL187" s="777"/>
      <c r="AM187" s="777"/>
      <c r="AN187" s="197"/>
      <c r="AO187" s="830"/>
      <c r="AP187" s="830"/>
      <c r="AQ187" s="830"/>
      <c r="AR187" s="830"/>
      <c r="AS187" s="830"/>
      <c r="AT187" s="830"/>
      <c r="AU187" s="830"/>
      <c r="AV187" s="830"/>
      <c r="AW187" s="830"/>
      <c r="AX187" s="830"/>
      <c r="AY187" s="830"/>
      <c r="AZ187" s="830"/>
      <c r="BA187" s="830"/>
      <c r="BB187" s="830"/>
      <c r="BC187" s="830"/>
      <c r="BD187" s="830"/>
      <c r="BE187" s="830"/>
      <c r="BF187" s="830"/>
      <c r="BG187" s="191"/>
      <c r="BH187" s="191"/>
      <c r="BI187" s="45"/>
    </row>
    <row r="188" spans="2:61" ht="11.1" customHeight="1" x14ac:dyDescent="0.15">
      <c r="AR188" s="787" t="s">
        <v>78</v>
      </c>
      <c r="AS188" s="787"/>
      <c r="AT188" s="787"/>
      <c r="AU188" s="787"/>
      <c r="AV188" s="787"/>
      <c r="AW188" s="787"/>
      <c r="AX188" s="787"/>
      <c r="AY188" s="787"/>
      <c r="AZ188" s="787"/>
      <c r="BA188" s="787"/>
      <c r="BB188" s="787"/>
      <c r="BC188" s="787"/>
      <c r="BD188" s="787"/>
      <c r="BE188" s="787"/>
      <c r="BF188" s="787"/>
      <c r="BG188" s="787"/>
      <c r="BH188" s="787"/>
    </row>
    <row r="189" spans="2:61" ht="11.1" customHeight="1" x14ac:dyDescent="0.15">
      <c r="AR189" s="787"/>
      <c r="AS189" s="787"/>
      <c r="AT189" s="787"/>
      <c r="AU189" s="787"/>
      <c r="AV189" s="787"/>
      <c r="AW189" s="787"/>
      <c r="AX189" s="787"/>
      <c r="AY189" s="787"/>
      <c r="AZ189" s="787"/>
      <c r="BA189" s="787"/>
      <c r="BB189" s="787"/>
      <c r="BC189" s="787"/>
      <c r="BD189" s="787"/>
      <c r="BE189" s="787"/>
      <c r="BF189" s="787"/>
      <c r="BG189" s="787"/>
      <c r="BH189" s="787"/>
    </row>
    <row r="190" spans="2:61" ht="11.1" customHeight="1" x14ac:dyDescent="0.15">
      <c r="B190" s="788" t="s">
        <v>79</v>
      </c>
      <c r="C190" s="789" t="s">
        <v>80</v>
      </c>
      <c r="D190" s="790" t="s">
        <v>81</v>
      </c>
      <c r="E190" s="791"/>
      <c r="F190" s="791"/>
      <c r="G190" s="791"/>
      <c r="H190" s="791"/>
      <c r="I190" s="791"/>
      <c r="J190" s="791"/>
      <c r="K190" s="791"/>
      <c r="L190" s="791"/>
      <c r="M190" s="791"/>
      <c r="N190" s="791"/>
      <c r="O190" s="791"/>
      <c r="P190" s="791"/>
      <c r="Q190" s="791"/>
      <c r="R190" s="791"/>
      <c r="S190" s="791"/>
      <c r="T190" s="791"/>
      <c r="U190" s="791"/>
      <c r="V190" s="791"/>
      <c r="W190" s="791"/>
      <c r="X190" s="791"/>
      <c r="Y190" s="792"/>
      <c r="Z190" s="790" t="s">
        <v>82</v>
      </c>
      <c r="AA190" s="791"/>
      <c r="AB190" s="791"/>
      <c r="AC190" s="791"/>
      <c r="AD190" s="791"/>
      <c r="AE190" s="791"/>
      <c r="AF190" s="791"/>
      <c r="AG190" s="791"/>
      <c r="AH190" s="791"/>
      <c r="AI190" s="791"/>
      <c r="AJ190" s="791"/>
      <c r="AK190" s="791"/>
      <c r="AL190" s="791"/>
      <c r="AM190" s="791"/>
      <c r="AN190" s="791"/>
      <c r="AO190" s="791"/>
      <c r="AP190" s="791"/>
      <c r="AQ190" s="792"/>
      <c r="AR190" s="790" t="s">
        <v>83</v>
      </c>
      <c r="AS190" s="791"/>
      <c r="AT190" s="791"/>
      <c r="AU190" s="791"/>
      <c r="AV190" s="791"/>
      <c r="AW190" s="791"/>
      <c r="AX190" s="791"/>
      <c r="AY190" s="791"/>
      <c r="AZ190" s="791"/>
      <c r="BA190" s="791"/>
      <c r="BB190" s="791"/>
      <c r="BC190" s="791"/>
      <c r="BD190" s="791"/>
      <c r="BE190" s="791"/>
      <c r="BF190" s="791"/>
      <c r="BG190" s="791"/>
      <c r="BH190" s="792"/>
    </row>
    <row r="191" spans="2:61" ht="9" customHeight="1" x14ac:dyDescent="0.15">
      <c r="B191" s="788"/>
      <c r="C191" s="789"/>
      <c r="D191" s="793"/>
      <c r="E191" s="794"/>
      <c r="F191" s="794"/>
      <c r="G191" s="794"/>
      <c r="H191" s="794"/>
      <c r="I191" s="794"/>
      <c r="J191" s="794"/>
      <c r="K191" s="794"/>
      <c r="L191" s="794"/>
      <c r="M191" s="794"/>
      <c r="N191" s="794"/>
      <c r="O191" s="794"/>
      <c r="P191" s="794"/>
      <c r="Q191" s="794"/>
      <c r="R191" s="794"/>
      <c r="S191" s="794"/>
      <c r="T191" s="794"/>
      <c r="U191" s="794"/>
      <c r="V191" s="794"/>
      <c r="W191" s="794"/>
      <c r="X191" s="794"/>
      <c r="Y191" s="795"/>
      <c r="Z191" s="801"/>
      <c r="AA191" s="802"/>
      <c r="AB191" s="802"/>
      <c r="AC191" s="802"/>
      <c r="AD191" s="802"/>
      <c r="AE191" s="802"/>
      <c r="AF191" s="802"/>
      <c r="AG191" s="802"/>
      <c r="AH191" s="802"/>
      <c r="AI191" s="802"/>
      <c r="AJ191" s="802"/>
      <c r="AK191" s="802"/>
      <c r="AL191" s="802"/>
      <c r="AM191" s="802"/>
      <c r="AN191" s="802"/>
      <c r="AO191" s="803"/>
      <c r="AP191" s="804"/>
      <c r="AQ191" s="805"/>
      <c r="AR191" s="801"/>
      <c r="AS191" s="802"/>
      <c r="AT191" s="802"/>
      <c r="AU191" s="802"/>
      <c r="AV191" s="802"/>
      <c r="AW191" s="802"/>
      <c r="AX191" s="802"/>
      <c r="AY191" s="802"/>
      <c r="AZ191" s="802"/>
      <c r="BA191" s="802"/>
      <c r="BB191" s="802"/>
      <c r="BC191" s="802"/>
      <c r="BD191" s="802"/>
      <c r="BE191" s="802"/>
      <c r="BF191" s="802"/>
      <c r="BG191" s="802"/>
      <c r="BH191" s="806"/>
    </row>
    <row r="192" spans="2:61" ht="9" customHeight="1" x14ac:dyDescent="0.15">
      <c r="B192" s="788"/>
      <c r="C192" s="789"/>
      <c r="D192" s="796"/>
      <c r="E192" s="255"/>
      <c r="F192" s="255"/>
      <c r="G192" s="255"/>
      <c r="H192" s="255"/>
      <c r="I192" s="255"/>
      <c r="J192" s="255"/>
      <c r="K192" s="255"/>
      <c r="L192" s="255"/>
      <c r="M192" s="255"/>
      <c r="N192" s="255"/>
      <c r="O192" s="255"/>
      <c r="P192" s="255"/>
      <c r="Q192" s="255"/>
      <c r="R192" s="255"/>
      <c r="S192" s="255"/>
      <c r="T192" s="255"/>
      <c r="U192" s="255"/>
      <c r="V192" s="255"/>
      <c r="W192" s="255"/>
      <c r="X192" s="255"/>
      <c r="Y192" s="797"/>
      <c r="Z192" s="801"/>
      <c r="AA192" s="802"/>
      <c r="AB192" s="802"/>
      <c r="AC192" s="802"/>
      <c r="AD192" s="802"/>
      <c r="AE192" s="802"/>
      <c r="AF192" s="802"/>
      <c r="AG192" s="802"/>
      <c r="AH192" s="802"/>
      <c r="AI192" s="802"/>
      <c r="AJ192" s="802"/>
      <c r="AK192" s="802"/>
      <c r="AL192" s="802"/>
      <c r="AM192" s="802"/>
      <c r="AN192" s="802"/>
      <c r="AO192" s="803"/>
      <c r="AP192" s="804"/>
      <c r="AQ192" s="805"/>
      <c r="AR192" s="801"/>
      <c r="AS192" s="802"/>
      <c r="AT192" s="802"/>
      <c r="AU192" s="802"/>
      <c r="AV192" s="802"/>
      <c r="AW192" s="802"/>
      <c r="AX192" s="802"/>
      <c r="AY192" s="802"/>
      <c r="AZ192" s="802"/>
      <c r="BA192" s="802"/>
      <c r="BB192" s="802"/>
      <c r="BC192" s="802"/>
      <c r="BD192" s="802"/>
      <c r="BE192" s="802"/>
      <c r="BF192" s="802"/>
      <c r="BG192" s="802"/>
      <c r="BH192" s="806"/>
    </row>
    <row r="193" spans="2:60" ht="9" customHeight="1" x14ac:dyDescent="0.15">
      <c r="B193" s="788"/>
      <c r="C193" s="789"/>
      <c r="D193" s="798"/>
      <c r="E193" s="799"/>
      <c r="F193" s="799"/>
      <c r="G193" s="799"/>
      <c r="H193" s="799"/>
      <c r="I193" s="799"/>
      <c r="J193" s="799"/>
      <c r="K193" s="799"/>
      <c r="L193" s="799"/>
      <c r="M193" s="799"/>
      <c r="N193" s="799"/>
      <c r="O193" s="799"/>
      <c r="P193" s="799"/>
      <c r="Q193" s="799"/>
      <c r="R193" s="799"/>
      <c r="S193" s="799"/>
      <c r="T193" s="799"/>
      <c r="U193" s="799"/>
      <c r="V193" s="799"/>
      <c r="W193" s="799"/>
      <c r="X193" s="799"/>
      <c r="Y193" s="800"/>
      <c r="Z193" s="801"/>
      <c r="AA193" s="802"/>
      <c r="AB193" s="802"/>
      <c r="AC193" s="802"/>
      <c r="AD193" s="802"/>
      <c r="AE193" s="802"/>
      <c r="AF193" s="802"/>
      <c r="AG193" s="802"/>
      <c r="AH193" s="802"/>
      <c r="AI193" s="802"/>
      <c r="AJ193" s="802"/>
      <c r="AK193" s="802"/>
      <c r="AL193" s="802"/>
      <c r="AM193" s="802"/>
      <c r="AN193" s="802"/>
      <c r="AO193" s="803"/>
      <c r="AP193" s="804"/>
      <c r="AQ193" s="805"/>
      <c r="AR193" s="801"/>
      <c r="AS193" s="802"/>
      <c r="AT193" s="802"/>
      <c r="AU193" s="802"/>
      <c r="AV193" s="802"/>
      <c r="AW193" s="802"/>
      <c r="AX193" s="802"/>
      <c r="AY193" s="802"/>
      <c r="AZ193" s="802"/>
      <c r="BA193" s="802"/>
      <c r="BB193" s="802"/>
      <c r="BC193" s="802"/>
      <c r="BD193" s="802"/>
      <c r="BE193" s="802"/>
      <c r="BF193" s="802"/>
      <c r="BG193" s="802"/>
      <c r="BH193" s="806"/>
    </row>
    <row r="194" spans="2:60" ht="11.1" customHeight="1" x14ac:dyDescent="0.15">
      <c r="BH194" s="46"/>
    </row>
  </sheetData>
  <sheetProtection sheet="1" selectLockedCells="1"/>
  <mergeCells count="910">
    <mergeCell ref="T116:AB116"/>
    <mergeCell ref="T115:AB115"/>
    <mergeCell ref="T19:AB19"/>
    <mergeCell ref="T18:AB18"/>
    <mergeCell ref="T39:AB39"/>
    <mergeCell ref="T38:AB38"/>
    <mergeCell ref="T58:AB58"/>
    <mergeCell ref="T59:AB59"/>
    <mergeCell ref="T66:AB66"/>
    <mergeCell ref="T67:AB67"/>
    <mergeCell ref="T74:AB74"/>
    <mergeCell ref="T75:AB75"/>
    <mergeCell ref="N100:V100"/>
    <mergeCell ref="B82:AH83"/>
    <mergeCell ref="M70:S71"/>
    <mergeCell ref="T70:AB70"/>
    <mergeCell ref="B68:C75"/>
    <mergeCell ref="D68:L75"/>
    <mergeCell ref="M68:S69"/>
    <mergeCell ref="B52:C67"/>
    <mergeCell ref="D52:F67"/>
    <mergeCell ref="G52:L59"/>
    <mergeCell ref="G60:L67"/>
    <mergeCell ref="T60:AB60"/>
    <mergeCell ref="AR188:BH189"/>
    <mergeCell ref="B190:B193"/>
    <mergeCell ref="C190:C193"/>
    <mergeCell ref="D190:Y190"/>
    <mergeCell ref="Z190:AQ190"/>
    <mergeCell ref="AR190:BH190"/>
    <mergeCell ref="D191:Y193"/>
    <mergeCell ref="Z191:AO193"/>
    <mergeCell ref="AP191:AQ193"/>
    <mergeCell ref="AR191:BH193"/>
    <mergeCell ref="AO182:BF183"/>
    <mergeCell ref="AK183:AM183"/>
    <mergeCell ref="B184:E185"/>
    <mergeCell ref="F184:Z185"/>
    <mergeCell ref="BA184:BH184"/>
    <mergeCell ref="AO186:BF187"/>
    <mergeCell ref="AK187:AM187"/>
    <mergeCell ref="D181:F182"/>
    <mergeCell ref="I181:K182"/>
    <mergeCell ref="M181:O182"/>
    <mergeCell ref="B182:C182"/>
    <mergeCell ref="G182:H182"/>
    <mergeCell ref="P182:Q182"/>
    <mergeCell ref="B179:AH180"/>
    <mergeCell ref="AS179:AV179"/>
    <mergeCell ref="AW179:AZ179"/>
    <mergeCell ref="BA179:BC179"/>
    <mergeCell ref="BD179:BG179"/>
    <mergeCell ref="AS180:AV180"/>
    <mergeCell ref="AW180:AY180"/>
    <mergeCell ref="BA180:BC180"/>
    <mergeCell ref="BE180:BG180"/>
    <mergeCell ref="AF177:AM178"/>
    <mergeCell ref="AN177:AO178"/>
    <mergeCell ref="AP177:AU177"/>
    <mergeCell ref="AV177:BD178"/>
    <mergeCell ref="BE177:BE178"/>
    <mergeCell ref="AP178:AU178"/>
    <mergeCell ref="AP175:AR175"/>
    <mergeCell ref="AS175:AU175"/>
    <mergeCell ref="AV175:BD175"/>
    <mergeCell ref="AG176:AO176"/>
    <mergeCell ref="AQ176:AU176"/>
    <mergeCell ref="AV176:BE176"/>
    <mergeCell ref="AV173:BD174"/>
    <mergeCell ref="T174:AB174"/>
    <mergeCell ref="B175:C175"/>
    <mergeCell ref="D175:L175"/>
    <mergeCell ref="M175:S175"/>
    <mergeCell ref="T175:AB175"/>
    <mergeCell ref="AD175:AE175"/>
    <mergeCell ref="AG175:AM175"/>
    <mergeCell ref="AN175:AO175"/>
    <mergeCell ref="B173:C174"/>
    <mergeCell ref="D173:L174"/>
    <mergeCell ref="M173:S174"/>
    <mergeCell ref="T173:AB173"/>
    <mergeCell ref="AD173:AE174"/>
    <mergeCell ref="AF173:AF174"/>
    <mergeCell ref="AG173:AM174"/>
    <mergeCell ref="AP173:AR174"/>
    <mergeCell ref="AS173:AU174"/>
    <mergeCell ref="AV169:BD170"/>
    <mergeCell ref="T170:AB170"/>
    <mergeCell ref="AN170:AO170"/>
    <mergeCell ref="M171:S172"/>
    <mergeCell ref="AC171:AC172"/>
    <mergeCell ref="AD171:AE172"/>
    <mergeCell ref="AG171:AM172"/>
    <mergeCell ref="AN171:AO172"/>
    <mergeCell ref="AS171:AU172"/>
    <mergeCell ref="AV171:BD172"/>
    <mergeCell ref="T169:AB169"/>
    <mergeCell ref="AF169:AF170"/>
    <mergeCell ref="AG169:AM170"/>
    <mergeCell ref="AP169:AR172"/>
    <mergeCell ref="T172:AB172"/>
    <mergeCell ref="T171:AB171"/>
    <mergeCell ref="M167:S168"/>
    <mergeCell ref="T167:AB167"/>
    <mergeCell ref="AD167:AE170"/>
    <mergeCell ref="AF167:AF168"/>
    <mergeCell ref="AG167:AM168"/>
    <mergeCell ref="AP167:AR168"/>
    <mergeCell ref="AN165:AO166"/>
    <mergeCell ref="AP165:AR166"/>
    <mergeCell ref="AS165:AU166"/>
    <mergeCell ref="AS169:AU170"/>
    <mergeCell ref="AV165:BD166"/>
    <mergeCell ref="BE165:BE166"/>
    <mergeCell ref="T166:AB166"/>
    <mergeCell ref="AS163:AU164"/>
    <mergeCell ref="AV163:BD164"/>
    <mergeCell ref="B165:C172"/>
    <mergeCell ref="D165:L172"/>
    <mergeCell ref="M165:S166"/>
    <mergeCell ref="T165:AB165"/>
    <mergeCell ref="AC165:AC166"/>
    <mergeCell ref="AD165:AE166"/>
    <mergeCell ref="AF165:AF166"/>
    <mergeCell ref="AG165:AM166"/>
    <mergeCell ref="B149:C164"/>
    <mergeCell ref="D149:F164"/>
    <mergeCell ref="AS167:AU168"/>
    <mergeCell ref="AV167:BD168"/>
    <mergeCell ref="BE167:BE168"/>
    <mergeCell ref="T168:AB168"/>
    <mergeCell ref="AN168:AO168"/>
    <mergeCell ref="M169:S170"/>
    <mergeCell ref="G149:L156"/>
    <mergeCell ref="AS157:AU158"/>
    <mergeCell ref="AV157:BD158"/>
    <mergeCell ref="BE157:BE158"/>
    <mergeCell ref="T158:AB158"/>
    <mergeCell ref="M159:S160"/>
    <mergeCell ref="T159:AB159"/>
    <mergeCell ref="AD159:AE160"/>
    <mergeCell ref="AF159:AF160"/>
    <mergeCell ref="AG159:AM160"/>
    <mergeCell ref="AP159:AR162"/>
    <mergeCell ref="AS159:AU160"/>
    <mergeCell ref="AV159:BD160"/>
    <mergeCell ref="BE159:BE160"/>
    <mergeCell ref="T160:AB160"/>
    <mergeCell ref="AN160:AO160"/>
    <mergeCell ref="M161:S162"/>
    <mergeCell ref="T161:AB161"/>
    <mergeCell ref="AD161:AE164"/>
    <mergeCell ref="AF161:AF162"/>
    <mergeCell ref="AG161:AM162"/>
    <mergeCell ref="AS161:AU162"/>
    <mergeCell ref="AV161:BD162"/>
    <mergeCell ref="T162:AB162"/>
    <mergeCell ref="T164:AB164"/>
    <mergeCell ref="T163:AB163"/>
    <mergeCell ref="G157:L164"/>
    <mergeCell ref="M157:S158"/>
    <mergeCell ref="T157:AB157"/>
    <mergeCell ref="AC157:AC158"/>
    <mergeCell ref="AD157:AE158"/>
    <mergeCell ref="AF157:AF158"/>
    <mergeCell ref="AG157:AM158"/>
    <mergeCell ref="AN157:AO158"/>
    <mergeCell ref="AP157:AR158"/>
    <mergeCell ref="AN162:AO162"/>
    <mergeCell ref="M163:S164"/>
    <mergeCell ref="AC163:AC164"/>
    <mergeCell ref="AG163:AM164"/>
    <mergeCell ref="AN163:AO164"/>
    <mergeCell ref="AP163:AR164"/>
    <mergeCell ref="T153:AB153"/>
    <mergeCell ref="AD153:AE156"/>
    <mergeCell ref="AF153:AF154"/>
    <mergeCell ref="AG153:AM154"/>
    <mergeCell ref="AS153:AU154"/>
    <mergeCell ref="AV153:BD154"/>
    <mergeCell ref="T154:AB154"/>
    <mergeCell ref="AN154:AO154"/>
    <mergeCell ref="M155:S156"/>
    <mergeCell ref="AC155:AC156"/>
    <mergeCell ref="AG155:AM156"/>
    <mergeCell ref="AN155:AO156"/>
    <mergeCell ref="AP155:AR156"/>
    <mergeCell ref="AS155:AU156"/>
    <mergeCell ref="AV155:BD156"/>
    <mergeCell ref="T155:AB155"/>
    <mergeCell ref="T156:AB156"/>
    <mergeCell ref="AV149:BD150"/>
    <mergeCell ref="BE149:BE150"/>
    <mergeCell ref="T150:AB150"/>
    <mergeCell ref="M151:S152"/>
    <mergeCell ref="T151:AB151"/>
    <mergeCell ref="AD151:AE152"/>
    <mergeCell ref="AF151:AF152"/>
    <mergeCell ref="AG151:AM152"/>
    <mergeCell ref="AP151:AR154"/>
    <mergeCell ref="AS151:AU152"/>
    <mergeCell ref="AD149:AE150"/>
    <mergeCell ref="AF149:AF150"/>
    <mergeCell ref="AG149:AM150"/>
    <mergeCell ref="AN149:AO150"/>
    <mergeCell ref="AP149:AR150"/>
    <mergeCell ref="AS149:AU150"/>
    <mergeCell ref="M149:S150"/>
    <mergeCell ref="T149:AB149"/>
    <mergeCell ref="AC149:AC150"/>
    <mergeCell ref="AV151:BD152"/>
    <mergeCell ref="BE151:BE152"/>
    <mergeCell ref="T152:AB152"/>
    <mergeCell ref="AN152:AO152"/>
    <mergeCell ref="M153:S154"/>
    <mergeCell ref="AG147:AM148"/>
    <mergeCell ref="AP147:AR148"/>
    <mergeCell ref="AS147:AU148"/>
    <mergeCell ref="AV147:BD148"/>
    <mergeCell ref="T148:AB148"/>
    <mergeCell ref="AN148:AO148"/>
    <mergeCell ref="T144:AB144"/>
    <mergeCell ref="M145:S146"/>
    <mergeCell ref="T145:AB145"/>
    <mergeCell ref="AD145:AE148"/>
    <mergeCell ref="AF145:AF146"/>
    <mergeCell ref="AG145:AM146"/>
    <mergeCell ref="T146:AB146"/>
    <mergeCell ref="M147:S148"/>
    <mergeCell ref="T147:AB147"/>
    <mergeCell ref="AF147:AF148"/>
    <mergeCell ref="AG143:AM144"/>
    <mergeCell ref="AN143:AO144"/>
    <mergeCell ref="B143:C148"/>
    <mergeCell ref="D143:L148"/>
    <mergeCell ref="M143:S144"/>
    <mergeCell ref="T143:AB143"/>
    <mergeCell ref="AC143:AC144"/>
    <mergeCell ref="AD143:AE144"/>
    <mergeCell ref="AF143:AF144"/>
    <mergeCell ref="M141:S142"/>
    <mergeCell ref="T141:AB141"/>
    <mergeCell ref="AF141:AF142"/>
    <mergeCell ref="BE139:BE140"/>
    <mergeCell ref="T140:AB140"/>
    <mergeCell ref="AN140:AO140"/>
    <mergeCell ref="AP137:AR138"/>
    <mergeCell ref="AS137:AU138"/>
    <mergeCell ref="AV137:BD138"/>
    <mergeCell ref="BE137:BE138"/>
    <mergeCell ref="T138:AB138"/>
    <mergeCell ref="BE143:BE144"/>
    <mergeCell ref="AP143:AR146"/>
    <mergeCell ref="AS143:AU144"/>
    <mergeCell ref="AV143:BD144"/>
    <mergeCell ref="AS145:AU146"/>
    <mergeCell ref="AV145:BD146"/>
    <mergeCell ref="BE145:BE146"/>
    <mergeCell ref="AN146:AO146"/>
    <mergeCell ref="AV141:BD142"/>
    <mergeCell ref="T142:AB142"/>
    <mergeCell ref="AN142:AO142"/>
    <mergeCell ref="AG141:AM142"/>
    <mergeCell ref="AP141:AR142"/>
    <mergeCell ref="AS141:AU142"/>
    <mergeCell ref="M139:S140"/>
    <mergeCell ref="T139:AB139"/>
    <mergeCell ref="AD139:AE142"/>
    <mergeCell ref="AF139:AF140"/>
    <mergeCell ref="AG139:AM140"/>
    <mergeCell ref="AV135:BD136"/>
    <mergeCell ref="B137:C142"/>
    <mergeCell ref="D137:L142"/>
    <mergeCell ref="M137:S138"/>
    <mergeCell ref="T137:AB137"/>
    <mergeCell ref="AC137:AC138"/>
    <mergeCell ref="AD137:AE138"/>
    <mergeCell ref="AF137:AF138"/>
    <mergeCell ref="AG137:AM138"/>
    <mergeCell ref="AN137:AO138"/>
    <mergeCell ref="AP139:AR140"/>
    <mergeCell ref="AS139:AU140"/>
    <mergeCell ref="AV139:BD140"/>
    <mergeCell ref="T136:AB136"/>
    <mergeCell ref="T135:AB135"/>
    <mergeCell ref="AV133:BD134"/>
    <mergeCell ref="T134:AB134"/>
    <mergeCell ref="AN134:AO134"/>
    <mergeCell ref="M135:S136"/>
    <mergeCell ref="AC135:AC136"/>
    <mergeCell ref="AD135:AE136"/>
    <mergeCell ref="AG135:AM136"/>
    <mergeCell ref="AN135:AO136"/>
    <mergeCell ref="AS135:AU136"/>
    <mergeCell ref="T132:AB132"/>
    <mergeCell ref="AN132:AO132"/>
    <mergeCell ref="M133:S134"/>
    <mergeCell ref="T133:AB133"/>
    <mergeCell ref="AD133:AE134"/>
    <mergeCell ref="AF133:AF134"/>
    <mergeCell ref="AG133:AM134"/>
    <mergeCell ref="AP133:AR136"/>
    <mergeCell ref="AS133:AU134"/>
    <mergeCell ref="AN128:AO128"/>
    <mergeCell ref="B129:C136"/>
    <mergeCell ref="D129:L136"/>
    <mergeCell ref="M129:S130"/>
    <mergeCell ref="T129:AB129"/>
    <mergeCell ref="AC129:AC130"/>
    <mergeCell ref="AD129:AE130"/>
    <mergeCell ref="BE129:BE130"/>
    <mergeCell ref="T130:AB130"/>
    <mergeCell ref="M131:S132"/>
    <mergeCell ref="T131:AB131"/>
    <mergeCell ref="AD131:AE132"/>
    <mergeCell ref="AF131:AF132"/>
    <mergeCell ref="AG131:AM132"/>
    <mergeCell ref="AP131:AR132"/>
    <mergeCell ref="AS131:AU132"/>
    <mergeCell ref="AV131:BD132"/>
    <mergeCell ref="AF129:AF130"/>
    <mergeCell ref="AG129:AM130"/>
    <mergeCell ref="AN129:AO130"/>
    <mergeCell ref="AP129:AR130"/>
    <mergeCell ref="AS129:AU130"/>
    <mergeCell ref="AV129:BD130"/>
    <mergeCell ref="BE131:BE132"/>
    <mergeCell ref="AN126:AO126"/>
    <mergeCell ref="M127:S128"/>
    <mergeCell ref="T127:AB127"/>
    <mergeCell ref="AD127:AE128"/>
    <mergeCell ref="AF127:AF128"/>
    <mergeCell ref="AG127:AM128"/>
    <mergeCell ref="BE123:BE124"/>
    <mergeCell ref="T124:AB124"/>
    <mergeCell ref="M125:S126"/>
    <mergeCell ref="T125:AB125"/>
    <mergeCell ref="AF125:AF126"/>
    <mergeCell ref="AG125:AM126"/>
    <mergeCell ref="AP125:AR128"/>
    <mergeCell ref="AS125:AU126"/>
    <mergeCell ref="AV125:BD126"/>
    <mergeCell ref="BE125:BE126"/>
    <mergeCell ref="AF123:AF124"/>
    <mergeCell ref="AG123:AM124"/>
    <mergeCell ref="AN123:AO124"/>
    <mergeCell ref="AP123:AR124"/>
    <mergeCell ref="AS123:AU124"/>
    <mergeCell ref="AV123:BD124"/>
    <mergeCell ref="AS127:AU128"/>
    <mergeCell ref="AV127:BD128"/>
    <mergeCell ref="B123:C128"/>
    <mergeCell ref="D123:L128"/>
    <mergeCell ref="M123:S124"/>
    <mergeCell ref="T123:AB123"/>
    <mergeCell ref="AC123:AC124"/>
    <mergeCell ref="AD123:AE126"/>
    <mergeCell ref="B117:C122"/>
    <mergeCell ref="D117:L122"/>
    <mergeCell ref="T126:AB126"/>
    <mergeCell ref="T128:AB128"/>
    <mergeCell ref="T118:AB118"/>
    <mergeCell ref="M117:S118"/>
    <mergeCell ref="T117:AB117"/>
    <mergeCell ref="AC117:AC118"/>
    <mergeCell ref="AV119:BD120"/>
    <mergeCell ref="BE119:BE120"/>
    <mergeCell ref="T120:AB120"/>
    <mergeCell ref="AN120:AO120"/>
    <mergeCell ref="M121:S122"/>
    <mergeCell ref="T121:AB121"/>
    <mergeCell ref="AD121:AE122"/>
    <mergeCell ref="AF121:AF122"/>
    <mergeCell ref="AG121:AM122"/>
    <mergeCell ref="AS121:AU122"/>
    <mergeCell ref="AV121:BD122"/>
    <mergeCell ref="T122:AB122"/>
    <mergeCell ref="AN122:AO122"/>
    <mergeCell ref="M119:S120"/>
    <mergeCell ref="T119:AB119"/>
    <mergeCell ref="AF119:AF120"/>
    <mergeCell ref="AG119:AM120"/>
    <mergeCell ref="AP119:AR122"/>
    <mergeCell ref="AD117:AE120"/>
    <mergeCell ref="BG114:BG178"/>
    <mergeCell ref="BH114:BH178"/>
    <mergeCell ref="BI114:BI178"/>
    <mergeCell ref="M115:S116"/>
    <mergeCell ref="AD115:AE116"/>
    <mergeCell ref="AG115:AM116"/>
    <mergeCell ref="AN115:AO116"/>
    <mergeCell ref="AP115:AR116"/>
    <mergeCell ref="AS115:AU116"/>
    <mergeCell ref="AP113:AR114"/>
    <mergeCell ref="AS113:AU114"/>
    <mergeCell ref="AV113:BD114"/>
    <mergeCell ref="T114:AB114"/>
    <mergeCell ref="AN114:AO114"/>
    <mergeCell ref="BF114:BF178"/>
    <mergeCell ref="AV115:BD116"/>
    <mergeCell ref="AF117:AF118"/>
    <mergeCell ref="AG117:AM118"/>
    <mergeCell ref="AN117:AO118"/>
    <mergeCell ref="AP117:AR118"/>
    <mergeCell ref="AS117:AU118"/>
    <mergeCell ref="AV117:BD118"/>
    <mergeCell ref="BE117:BE118"/>
    <mergeCell ref="AS119:AU120"/>
    <mergeCell ref="AS109:AU109"/>
    <mergeCell ref="AV109:BD110"/>
    <mergeCell ref="AS111:AU112"/>
    <mergeCell ref="AV111:BD112"/>
    <mergeCell ref="BE111:BE112"/>
    <mergeCell ref="T112:AB112"/>
    <mergeCell ref="AN112:AO112"/>
    <mergeCell ref="M113:S114"/>
    <mergeCell ref="T113:AB113"/>
    <mergeCell ref="AD113:AE114"/>
    <mergeCell ref="AF113:AF114"/>
    <mergeCell ref="AG113:AM114"/>
    <mergeCell ref="AP107:AU107"/>
    <mergeCell ref="AV107:BE108"/>
    <mergeCell ref="AP108:AR108"/>
    <mergeCell ref="AS108:AU108"/>
    <mergeCell ref="B109:C114"/>
    <mergeCell ref="D109:L116"/>
    <mergeCell ref="M109:S110"/>
    <mergeCell ref="T109:AB109"/>
    <mergeCell ref="AC109:AC110"/>
    <mergeCell ref="AD109:AE110"/>
    <mergeCell ref="BE109:BE110"/>
    <mergeCell ref="T110:AB110"/>
    <mergeCell ref="AP110:AR110"/>
    <mergeCell ref="AS110:AU110"/>
    <mergeCell ref="M111:S112"/>
    <mergeCell ref="T111:AB111"/>
    <mergeCell ref="AD111:AE112"/>
    <mergeCell ref="AF111:AF112"/>
    <mergeCell ref="AG111:AM112"/>
    <mergeCell ref="AP111:AR112"/>
    <mergeCell ref="AF109:AF110"/>
    <mergeCell ref="AG109:AM110"/>
    <mergeCell ref="AN109:AO110"/>
    <mergeCell ref="AP109:AR109"/>
    <mergeCell ref="B107:C108"/>
    <mergeCell ref="D107:L108"/>
    <mergeCell ref="M107:S108"/>
    <mergeCell ref="T107:AC108"/>
    <mergeCell ref="AD107:AE108"/>
    <mergeCell ref="AF107:AO108"/>
    <mergeCell ref="AA105:AB106"/>
    <mergeCell ref="AC105:AD106"/>
    <mergeCell ref="AE105:AF106"/>
    <mergeCell ref="AG105:AH106"/>
    <mergeCell ref="AI105:AJ106"/>
    <mergeCell ref="AK105:AL106"/>
    <mergeCell ref="AX100:BE101"/>
    <mergeCell ref="C101:H102"/>
    <mergeCell ref="I101:AI102"/>
    <mergeCell ref="B104:L106"/>
    <mergeCell ref="M104:P104"/>
    <mergeCell ref="Q104:R104"/>
    <mergeCell ref="S104:V104"/>
    <mergeCell ref="W104:AH104"/>
    <mergeCell ref="AI104:AN104"/>
    <mergeCell ref="AR104:AZ105"/>
    <mergeCell ref="BA104:BB105"/>
    <mergeCell ref="BC104:BE105"/>
    <mergeCell ref="M105:N106"/>
    <mergeCell ref="O105:P106"/>
    <mergeCell ref="Q105:R106"/>
    <mergeCell ref="S105:T106"/>
    <mergeCell ref="U105:V106"/>
    <mergeCell ref="W105:X106"/>
    <mergeCell ref="Y105:Z106"/>
    <mergeCell ref="AM105:AN106"/>
    <mergeCell ref="AR91:BH92"/>
    <mergeCell ref="B93:B96"/>
    <mergeCell ref="C93:C96"/>
    <mergeCell ref="D93:Y93"/>
    <mergeCell ref="Z93:AQ93"/>
    <mergeCell ref="AR93:BH93"/>
    <mergeCell ref="D94:Y96"/>
    <mergeCell ref="Z94:AO96"/>
    <mergeCell ref="AP94:AQ96"/>
    <mergeCell ref="AR94:BH96"/>
    <mergeCell ref="AO85:BF86"/>
    <mergeCell ref="AK86:AM86"/>
    <mergeCell ref="B87:E88"/>
    <mergeCell ref="F87:Z88"/>
    <mergeCell ref="BA87:BH87"/>
    <mergeCell ref="AO89:BF90"/>
    <mergeCell ref="AK90:AM90"/>
    <mergeCell ref="D84:F85"/>
    <mergeCell ref="I84:K85"/>
    <mergeCell ref="M84:O85"/>
    <mergeCell ref="B85:C85"/>
    <mergeCell ref="G85:H85"/>
    <mergeCell ref="P85:Q85"/>
    <mergeCell ref="AS82:AV82"/>
    <mergeCell ref="AW82:AZ82"/>
    <mergeCell ref="BA82:BC82"/>
    <mergeCell ref="BD82:BG82"/>
    <mergeCell ref="AS83:AV83"/>
    <mergeCell ref="AW83:AY83"/>
    <mergeCell ref="BA83:BC83"/>
    <mergeCell ref="BE83:BG83"/>
    <mergeCell ref="AF80:AM81"/>
    <mergeCell ref="AN80:AO81"/>
    <mergeCell ref="AP80:AU80"/>
    <mergeCell ref="AV80:BD81"/>
    <mergeCell ref="BE80:BE81"/>
    <mergeCell ref="AP81:AU81"/>
    <mergeCell ref="BG17:BG81"/>
    <mergeCell ref="AP78:AR78"/>
    <mergeCell ref="AS78:AU78"/>
    <mergeCell ref="AV78:BD78"/>
    <mergeCell ref="AG79:AO79"/>
    <mergeCell ref="AQ79:AU79"/>
    <mergeCell ref="AV79:BE79"/>
    <mergeCell ref="AV76:BD77"/>
    <mergeCell ref="AP76:AR77"/>
    <mergeCell ref="AS76:AU77"/>
    <mergeCell ref="T77:AB77"/>
    <mergeCell ref="B78:C78"/>
    <mergeCell ref="D78:L78"/>
    <mergeCell ref="M78:S78"/>
    <mergeCell ref="T78:AB78"/>
    <mergeCell ref="AD78:AE78"/>
    <mergeCell ref="AG78:AM78"/>
    <mergeCell ref="AN78:AO78"/>
    <mergeCell ref="B76:C77"/>
    <mergeCell ref="D76:L77"/>
    <mergeCell ref="M76:S77"/>
    <mergeCell ref="T76:AB76"/>
    <mergeCell ref="AD76:AE77"/>
    <mergeCell ref="AF76:AF77"/>
    <mergeCell ref="AG76:AM77"/>
    <mergeCell ref="M74:S75"/>
    <mergeCell ref="AC74:AC75"/>
    <mergeCell ref="AD74:AE75"/>
    <mergeCell ref="AG74:AM75"/>
    <mergeCell ref="AN74:AO75"/>
    <mergeCell ref="AS74:AU75"/>
    <mergeCell ref="AV74:BD75"/>
    <mergeCell ref="T72:AB72"/>
    <mergeCell ref="AF72:AF73"/>
    <mergeCell ref="AG72:AM73"/>
    <mergeCell ref="AP72:AR75"/>
    <mergeCell ref="AD70:AE73"/>
    <mergeCell ref="AF70:AF71"/>
    <mergeCell ref="AG70:AM71"/>
    <mergeCell ref="AP70:AR71"/>
    <mergeCell ref="M72:S73"/>
    <mergeCell ref="AN68:AO69"/>
    <mergeCell ref="AP68:AR69"/>
    <mergeCell ref="AS68:AU69"/>
    <mergeCell ref="AS72:AU73"/>
    <mergeCell ref="AV68:BD69"/>
    <mergeCell ref="BE68:BE69"/>
    <mergeCell ref="T69:AB69"/>
    <mergeCell ref="AS66:AU67"/>
    <mergeCell ref="AV66:BD67"/>
    <mergeCell ref="T68:AB68"/>
    <mergeCell ref="AC68:AC69"/>
    <mergeCell ref="AD68:AE69"/>
    <mergeCell ref="AF68:AF69"/>
    <mergeCell ref="AG68:AM69"/>
    <mergeCell ref="AS70:AU71"/>
    <mergeCell ref="AV70:BD71"/>
    <mergeCell ref="BE70:BE71"/>
    <mergeCell ref="T71:AB71"/>
    <mergeCell ref="AN71:AO71"/>
    <mergeCell ref="AV72:BD73"/>
    <mergeCell ref="T73:AB73"/>
    <mergeCell ref="AN73:AO73"/>
    <mergeCell ref="AS60:AU61"/>
    <mergeCell ref="AV60:BD61"/>
    <mergeCell ref="BE60:BE61"/>
    <mergeCell ref="T61:AB61"/>
    <mergeCell ref="M62:S63"/>
    <mergeCell ref="T62:AB62"/>
    <mergeCell ref="AD62:AE63"/>
    <mergeCell ref="AF62:AF63"/>
    <mergeCell ref="AG62:AM63"/>
    <mergeCell ref="AP62:AR65"/>
    <mergeCell ref="AS62:AU63"/>
    <mergeCell ref="AV62:BD63"/>
    <mergeCell ref="BE62:BE63"/>
    <mergeCell ref="T63:AB63"/>
    <mergeCell ref="AN63:AO63"/>
    <mergeCell ref="M64:S65"/>
    <mergeCell ref="T64:AB64"/>
    <mergeCell ref="AD64:AE67"/>
    <mergeCell ref="AF64:AF65"/>
    <mergeCell ref="AG64:AM65"/>
    <mergeCell ref="AS64:AU65"/>
    <mergeCell ref="AV64:BD65"/>
    <mergeCell ref="T65:AB65"/>
    <mergeCell ref="M60:S61"/>
    <mergeCell ref="AC60:AC61"/>
    <mergeCell ref="AD60:AE61"/>
    <mergeCell ref="AF60:AF61"/>
    <mergeCell ref="AG60:AM61"/>
    <mergeCell ref="AN60:AO61"/>
    <mergeCell ref="AP60:AR61"/>
    <mergeCell ref="AN65:AO65"/>
    <mergeCell ref="M66:S67"/>
    <mergeCell ref="AC66:AC67"/>
    <mergeCell ref="AG66:AM67"/>
    <mergeCell ref="AN66:AO67"/>
    <mergeCell ref="AP66:AR67"/>
    <mergeCell ref="T56:AB56"/>
    <mergeCell ref="AD56:AE59"/>
    <mergeCell ref="AF56:AF57"/>
    <mergeCell ref="AG56:AM57"/>
    <mergeCell ref="AS56:AU57"/>
    <mergeCell ref="AV56:BD57"/>
    <mergeCell ref="T57:AB57"/>
    <mergeCell ref="AN57:AO57"/>
    <mergeCell ref="M58:S59"/>
    <mergeCell ref="AC58:AC59"/>
    <mergeCell ref="AG58:AM59"/>
    <mergeCell ref="AN58:AO59"/>
    <mergeCell ref="AP58:AR59"/>
    <mergeCell ref="AS58:AU59"/>
    <mergeCell ref="AV58:BD59"/>
    <mergeCell ref="AV52:BD53"/>
    <mergeCell ref="BE52:BE53"/>
    <mergeCell ref="T53:AB53"/>
    <mergeCell ref="M54:S55"/>
    <mergeCell ref="T54:AB54"/>
    <mergeCell ref="AD54:AE55"/>
    <mergeCell ref="AF54:AF55"/>
    <mergeCell ref="AG54:AM55"/>
    <mergeCell ref="AP54:AR57"/>
    <mergeCell ref="AS54:AU55"/>
    <mergeCell ref="AD52:AE53"/>
    <mergeCell ref="AF52:AF53"/>
    <mergeCell ref="AG52:AM53"/>
    <mergeCell ref="AN52:AO53"/>
    <mergeCell ref="AP52:AR53"/>
    <mergeCell ref="AS52:AU53"/>
    <mergeCell ref="M52:S53"/>
    <mergeCell ref="T52:AB52"/>
    <mergeCell ref="AC52:AC53"/>
    <mergeCell ref="AV54:BD55"/>
    <mergeCell ref="BE54:BE55"/>
    <mergeCell ref="T55:AB55"/>
    <mergeCell ref="AN55:AO55"/>
    <mergeCell ref="M56:S57"/>
    <mergeCell ref="AG50:AM51"/>
    <mergeCell ref="AP50:AR51"/>
    <mergeCell ref="AS50:AU51"/>
    <mergeCell ref="AV50:BD51"/>
    <mergeCell ref="T51:AB51"/>
    <mergeCell ref="AN51:AO51"/>
    <mergeCell ref="T47:AB47"/>
    <mergeCell ref="M48:S49"/>
    <mergeCell ref="T48:AB48"/>
    <mergeCell ref="AD48:AE51"/>
    <mergeCell ref="AF48:AF49"/>
    <mergeCell ref="AG48:AM49"/>
    <mergeCell ref="T49:AB49"/>
    <mergeCell ref="M50:S51"/>
    <mergeCell ref="T50:AB50"/>
    <mergeCell ref="AF50:AF51"/>
    <mergeCell ref="AG46:AM47"/>
    <mergeCell ref="AN46:AO47"/>
    <mergeCell ref="B46:C51"/>
    <mergeCell ref="D46:L51"/>
    <mergeCell ref="M46:S47"/>
    <mergeCell ref="T46:AB46"/>
    <mergeCell ref="AC46:AC47"/>
    <mergeCell ref="AD46:AE47"/>
    <mergeCell ref="AF46:AF47"/>
    <mergeCell ref="M44:S45"/>
    <mergeCell ref="T44:AB44"/>
    <mergeCell ref="AF44:AF45"/>
    <mergeCell ref="BE42:BE43"/>
    <mergeCell ref="T43:AB43"/>
    <mergeCell ref="AN43:AO43"/>
    <mergeCell ref="AP40:AR41"/>
    <mergeCell ref="AS40:AU41"/>
    <mergeCell ref="AV40:BD41"/>
    <mergeCell ref="BE40:BE41"/>
    <mergeCell ref="T41:AB41"/>
    <mergeCell ref="BE46:BE47"/>
    <mergeCell ref="AP46:AR49"/>
    <mergeCell ref="AS46:AU47"/>
    <mergeCell ref="AV46:BD47"/>
    <mergeCell ref="AS48:AU49"/>
    <mergeCell ref="AV48:BD49"/>
    <mergeCell ref="BE48:BE49"/>
    <mergeCell ref="AN49:AO49"/>
    <mergeCell ref="AV44:BD45"/>
    <mergeCell ref="T45:AB45"/>
    <mergeCell ref="AN45:AO45"/>
    <mergeCell ref="AG44:AM45"/>
    <mergeCell ref="AP44:AR45"/>
    <mergeCell ref="AS44:AU45"/>
    <mergeCell ref="M42:S43"/>
    <mergeCell ref="T42:AB42"/>
    <mergeCell ref="AD42:AE45"/>
    <mergeCell ref="AF42:AF43"/>
    <mergeCell ref="AG42:AM43"/>
    <mergeCell ref="AV38:BD39"/>
    <mergeCell ref="B40:C45"/>
    <mergeCell ref="D40:L45"/>
    <mergeCell ref="M40:S41"/>
    <mergeCell ref="T40:AB40"/>
    <mergeCell ref="AC40:AC41"/>
    <mergeCell ref="AD40:AE41"/>
    <mergeCell ref="AF40:AF41"/>
    <mergeCell ref="AG40:AM41"/>
    <mergeCell ref="AN40:AO41"/>
    <mergeCell ref="AP42:AR43"/>
    <mergeCell ref="AS42:AU43"/>
    <mergeCell ref="AV42:BD43"/>
    <mergeCell ref="AV36:BD37"/>
    <mergeCell ref="T37:AB37"/>
    <mergeCell ref="AN37:AO37"/>
    <mergeCell ref="M38:S39"/>
    <mergeCell ref="AC38:AC39"/>
    <mergeCell ref="AD38:AE39"/>
    <mergeCell ref="AG38:AM39"/>
    <mergeCell ref="AN38:AO39"/>
    <mergeCell ref="AS38:AU39"/>
    <mergeCell ref="T35:AB35"/>
    <mergeCell ref="AN35:AO35"/>
    <mergeCell ref="M36:S37"/>
    <mergeCell ref="T36:AB36"/>
    <mergeCell ref="AD36:AE37"/>
    <mergeCell ref="AF36:AF37"/>
    <mergeCell ref="AG36:AM37"/>
    <mergeCell ref="AP36:AR39"/>
    <mergeCell ref="AS36:AU37"/>
    <mergeCell ref="AN31:AO31"/>
    <mergeCell ref="B32:C39"/>
    <mergeCell ref="D32:L39"/>
    <mergeCell ref="M32:S33"/>
    <mergeCell ref="T32:AB32"/>
    <mergeCell ref="AC32:AC33"/>
    <mergeCell ref="AD32:AE33"/>
    <mergeCell ref="BE32:BE33"/>
    <mergeCell ref="T33:AB33"/>
    <mergeCell ref="M34:S35"/>
    <mergeCell ref="T34:AB34"/>
    <mergeCell ref="AD34:AE35"/>
    <mergeCell ref="AF34:AF35"/>
    <mergeCell ref="AG34:AM35"/>
    <mergeCell ref="AP34:AR35"/>
    <mergeCell ref="AS34:AU35"/>
    <mergeCell ref="AV34:BD35"/>
    <mergeCell ref="AF32:AF33"/>
    <mergeCell ref="AG32:AM33"/>
    <mergeCell ref="AN32:AO33"/>
    <mergeCell ref="AP32:AR33"/>
    <mergeCell ref="AS32:AU33"/>
    <mergeCell ref="AV32:BD33"/>
    <mergeCell ref="BE34:BE35"/>
    <mergeCell ref="AN29:AO29"/>
    <mergeCell ref="M30:S31"/>
    <mergeCell ref="T30:AB30"/>
    <mergeCell ref="AD30:AE31"/>
    <mergeCell ref="AF30:AF31"/>
    <mergeCell ref="AG30:AM31"/>
    <mergeCell ref="BE26:BE27"/>
    <mergeCell ref="T27:AB27"/>
    <mergeCell ref="M28:S29"/>
    <mergeCell ref="T28:AB28"/>
    <mergeCell ref="AF28:AF29"/>
    <mergeCell ref="AG28:AM29"/>
    <mergeCell ref="AP28:AR31"/>
    <mergeCell ref="AS28:AU29"/>
    <mergeCell ref="AV28:BD29"/>
    <mergeCell ref="BE28:BE29"/>
    <mergeCell ref="AF26:AF27"/>
    <mergeCell ref="AG26:AM27"/>
    <mergeCell ref="AN26:AO27"/>
    <mergeCell ref="AP26:AR27"/>
    <mergeCell ref="AS26:AU27"/>
    <mergeCell ref="AV26:BD27"/>
    <mergeCell ref="AS30:AU31"/>
    <mergeCell ref="AV30:BD31"/>
    <mergeCell ref="B26:C31"/>
    <mergeCell ref="D26:L31"/>
    <mergeCell ref="M26:S27"/>
    <mergeCell ref="T26:AB26"/>
    <mergeCell ref="AC26:AC27"/>
    <mergeCell ref="AD26:AE29"/>
    <mergeCell ref="B20:C25"/>
    <mergeCell ref="D20:L25"/>
    <mergeCell ref="T29:AB29"/>
    <mergeCell ref="T31:AB31"/>
    <mergeCell ref="T21:AB21"/>
    <mergeCell ref="M20:S21"/>
    <mergeCell ref="T20:AB20"/>
    <mergeCell ref="AC20:AC21"/>
    <mergeCell ref="BE22:BE23"/>
    <mergeCell ref="T23:AB23"/>
    <mergeCell ref="AN23:AO23"/>
    <mergeCell ref="M24:S25"/>
    <mergeCell ref="T24:AB24"/>
    <mergeCell ref="AD24:AE25"/>
    <mergeCell ref="AF24:AF25"/>
    <mergeCell ref="AG24:AM25"/>
    <mergeCell ref="AS24:AU25"/>
    <mergeCell ref="AV24:BD25"/>
    <mergeCell ref="T25:AB25"/>
    <mergeCell ref="AN25:AO25"/>
    <mergeCell ref="M22:S23"/>
    <mergeCell ref="T22:AB22"/>
    <mergeCell ref="AF22:AF23"/>
    <mergeCell ref="AG22:AM23"/>
    <mergeCell ref="AP22:AR25"/>
    <mergeCell ref="AD20:AE23"/>
    <mergeCell ref="BH17:BH81"/>
    <mergeCell ref="BI17:BI81"/>
    <mergeCell ref="M18:S19"/>
    <mergeCell ref="AD18:AE19"/>
    <mergeCell ref="AG18:AM19"/>
    <mergeCell ref="AN18:AO19"/>
    <mergeCell ref="AP18:AR19"/>
    <mergeCell ref="AS18:AU19"/>
    <mergeCell ref="AP16:AR17"/>
    <mergeCell ref="AS16:AU17"/>
    <mergeCell ref="AV16:BD17"/>
    <mergeCell ref="T17:AB17"/>
    <mergeCell ref="AN17:AO17"/>
    <mergeCell ref="BF17:BF81"/>
    <mergeCell ref="AV18:BD19"/>
    <mergeCell ref="AF20:AF21"/>
    <mergeCell ref="AG20:AM21"/>
    <mergeCell ref="AN20:AO21"/>
    <mergeCell ref="AP20:AR21"/>
    <mergeCell ref="AS20:AU21"/>
    <mergeCell ref="AV20:BD21"/>
    <mergeCell ref="BE20:BE21"/>
    <mergeCell ref="AS22:AU23"/>
    <mergeCell ref="AV22:BD23"/>
    <mergeCell ref="AS12:AU12"/>
    <mergeCell ref="AV12:BD13"/>
    <mergeCell ref="AS14:AU15"/>
    <mergeCell ref="AV14:BD15"/>
    <mergeCell ref="BE14:BE15"/>
    <mergeCell ref="T15:AB15"/>
    <mergeCell ref="AN15:AO15"/>
    <mergeCell ref="M16:S17"/>
    <mergeCell ref="T16:AB16"/>
    <mergeCell ref="AD16:AE17"/>
    <mergeCell ref="AF16:AF17"/>
    <mergeCell ref="AG16:AM17"/>
    <mergeCell ref="AP10:AU10"/>
    <mergeCell ref="AV10:BE11"/>
    <mergeCell ref="AP11:AR11"/>
    <mergeCell ref="AS11:AU11"/>
    <mergeCell ref="B12:C17"/>
    <mergeCell ref="D12:L19"/>
    <mergeCell ref="M12:S13"/>
    <mergeCell ref="T12:AB12"/>
    <mergeCell ref="AC12:AC13"/>
    <mergeCell ref="AD12:AE13"/>
    <mergeCell ref="BE12:BE13"/>
    <mergeCell ref="T13:AB13"/>
    <mergeCell ref="AP13:AR13"/>
    <mergeCell ref="AS13:AU13"/>
    <mergeCell ref="M14:S15"/>
    <mergeCell ref="T14:AB14"/>
    <mergeCell ref="AD14:AE15"/>
    <mergeCell ref="AF14:AF15"/>
    <mergeCell ref="AG14:AM15"/>
    <mergeCell ref="AP14:AR15"/>
    <mergeCell ref="AF12:AF13"/>
    <mergeCell ref="AG12:AM13"/>
    <mergeCell ref="AN12:AO13"/>
    <mergeCell ref="AP12:AR12"/>
    <mergeCell ref="B10:C11"/>
    <mergeCell ref="D10:L11"/>
    <mergeCell ref="M10:S11"/>
    <mergeCell ref="T10:AC11"/>
    <mergeCell ref="AD10:AE11"/>
    <mergeCell ref="AF10:AO11"/>
    <mergeCell ref="AA8:AB9"/>
    <mergeCell ref="AC8:AD9"/>
    <mergeCell ref="AE8:AF9"/>
    <mergeCell ref="AG8:AH9"/>
    <mergeCell ref="AI8:AJ9"/>
    <mergeCell ref="AK8:AL9"/>
    <mergeCell ref="N3:V3"/>
    <mergeCell ref="AX3:BE4"/>
    <mergeCell ref="C4:H5"/>
    <mergeCell ref="I4:AI5"/>
    <mergeCell ref="B7:L9"/>
    <mergeCell ref="M7:P7"/>
    <mergeCell ref="Q7:R7"/>
    <mergeCell ref="S7:V7"/>
    <mergeCell ref="W7:AH7"/>
    <mergeCell ref="AI7:AN7"/>
    <mergeCell ref="AR7:AZ8"/>
    <mergeCell ref="BA7:BB8"/>
    <mergeCell ref="BC7:BE8"/>
    <mergeCell ref="M8:N9"/>
    <mergeCell ref="O8:P9"/>
    <mergeCell ref="Q8:R9"/>
    <mergeCell ref="S8:T9"/>
    <mergeCell ref="U8:V9"/>
    <mergeCell ref="W8:X9"/>
    <mergeCell ref="Y8:Z9"/>
    <mergeCell ref="AM8:AN9"/>
  </mergeCells>
  <phoneticPr fontId="2"/>
  <pageMargins left="0.39370078740157483" right="0.19685039370078741" top="0.59055118110236227" bottom="0.39370078740157483" header="0.51181102362204722" footer="0.51181102362204722"/>
  <pageSetup paperSize="9" scale="82" orientation="portrait" r:id="rId1"/>
  <headerFooter alignWithMargins="0"/>
  <rowBreaks count="1" manualBreakCount="1">
    <brk id="97" max="6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3.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2025-04-07T07:57:06Z</dcterms:created>
  <dcterms:modified xsi:type="dcterms:W3CDTF">2025-04-07T07:57:06Z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